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Generador vertical\"/>
    </mc:Choice>
  </mc:AlternateContent>
  <xr:revisionPtr revIDLastSave="0" documentId="13_ncr:1_{8AEE885F-7D32-4CE0-9AF6-A51492F59B0E}" xr6:coauthVersionLast="47" xr6:coauthVersionMax="47" xr10:uidLastSave="{00000000-0000-0000-0000-000000000000}"/>
  <bookViews>
    <workbookView xWindow="1725" yWindow="1725" windowWidth="25500" windowHeight="13500" tabRatio="500" xr2:uid="{00000000-000D-0000-FFFF-FFFF00000000}"/>
  </bookViews>
  <sheets>
    <sheet name="Ahorro 700 €" sheetId="1" r:id="rId1"/>
  </sheets>
  <definedNames>
    <definedName name="_xlnm.Print_Titles" localSheetId="0">'Ahorro 700 €'!$1:$9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2" i="1" l="1"/>
  <c r="D62" i="1"/>
  <c r="C11" i="1"/>
  <c r="C12" i="1" s="1"/>
  <c r="G10" i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" i="1"/>
  <c r="G6" i="1" s="1"/>
  <c r="C6" i="1"/>
  <c r="E6" i="1" s="1"/>
  <c r="B7" i="1" s="1"/>
  <c r="C13" i="1" l="1"/>
  <c r="G12" i="1"/>
  <c r="D6" i="1"/>
  <c r="H6" i="1" s="1"/>
  <c r="G11" i="1"/>
  <c r="C14" i="1" l="1"/>
  <c r="G13" i="1"/>
  <c r="C15" i="1" l="1"/>
  <c r="G14" i="1"/>
  <c r="C16" i="1" l="1"/>
  <c r="G15" i="1"/>
  <c r="C17" i="1" l="1"/>
  <c r="G16" i="1"/>
  <c r="C18" i="1" l="1"/>
  <c r="G17" i="1"/>
  <c r="C19" i="1" l="1"/>
  <c r="G18" i="1"/>
  <c r="C20" i="1" l="1"/>
  <c r="G19" i="1"/>
  <c r="C21" i="1" l="1"/>
  <c r="G20" i="1"/>
  <c r="C22" i="1" l="1"/>
  <c r="G21" i="1"/>
  <c r="C23" i="1" l="1"/>
  <c r="G22" i="1"/>
  <c r="G23" i="1" l="1"/>
  <c r="C24" i="1"/>
  <c r="G24" i="1" l="1"/>
  <c r="C25" i="1"/>
  <c r="C26" i="1" l="1"/>
  <c r="G25" i="1"/>
  <c r="C27" i="1" l="1"/>
  <c r="G26" i="1"/>
  <c r="G27" i="1" l="1"/>
  <c r="C28" i="1"/>
  <c r="G28" i="1" l="1"/>
  <c r="C29" i="1"/>
  <c r="C30" i="1" l="1"/>
  <c r="G29" i="1"/>
  <c r="C31" i="1" l="1"/>
  <c r="G30" i="1"/>
  <c r="C32" i="1" l="1"/>
  <c r="G31" i="1"/>
  <c r="C33" i="1" l="1"/>
  <c r="G32" i="1"/>
  <c r="C34" i="1" l="1"/>
  <c r="G33" i="1"/>
  <c r="C35" i="1" l="1"/>
  <c r="G34" i="1"/>
  <c r="C36" i="1" l="1"/>
  <c r="G35" i="1"/>
  <c r="C37" i="1" l="1"/>
  <c r="G36" i="1"/>
  <c r="C38" i="1" l="1"/>
  <c r="G37" i="1"/>
  <c r="G38" i="1" l="1"/>
  <c r="C39" i="1"/>
  <c r="C40" i="1" l="1"/>
  <c r="G39" i="1"/>
  <c r="C41" i="1" l="1"/>
  <c r="G40" i="1"/>
  <c r="C42" i="1" l="1"/>
  <c r="G41" i="1"/>
  <c r="C43" i="1" l="1"/>
  <c r="G42" i="1"/>
  <c r="G43" i="1" l="1"/>
  <c r="C44" i="1"/>
  <c r="C45" i="1" l="1"/>
  <c r="G44" i="1"/>
  <c r="C46" i="1" l="1"/>
  <c r="G45" i="1"/>
  <c r="C47" i="1" l="1"/>
  <c r="G46" i="1"/>
  <c r="G47" i="1" l="1"/>
  <c r="C48" i="1"/>
  <c r="C49" i="1" l="1"/>
  <c r="G48" i="1"/>
  <c r="C50" i="1" l="1"/>
  <c r="G49" i="1"/>
  <c r="C51" i="1" l="1"/>
  <c r="G50" i="1"/>
  <c r="C52" i="1" l="1"/>
  <c r="G51" i="1"/>
  <c r="C53" i="1" l="1"/>
  <c r="G52" i="1"/>
  <c r="C54" i="1" l="1"/>
  <c r="G53" i="1"/>
  <c r="C55" i="1" l="1"/>
  <c r="G54" i="1"/>
  <c r="G55" i="1" l="1"/>
  <c r="C56" i="1"/>
  <c r="C57" i="1" l="1"/>
  <c r="G56" i="1"/>
  <c r="C58" i="1" l="1"/>
  <c r="G57" i="1"/>
  <c r="C59" i="1" l="1"/>
  <c r="G58" i="1"/>
  <c r="C60" i="1" l="1"/>
  <c r="G59" i="1"/>
  <c r="C61" i="1" l="1"/>
  <c r="G61" i="1" s="1"/>
  <c r="G62" i="1" s="1"/>
  <c r="G60" i="1"/>
</calcChain>
</file>

<file path=xl/sharedStrings.xml><?xml version="1.0" encoding="utf-8"?>
<sst xmlns="http://schemas.openxmlformats.org/spreadsheetml/2006/main" count="23" uniqueCount="23">
  <si>
    <t>Reto de 52 semanas con aportación progresiva</t>
  </si>
  <si>
    <t>Objetivo</t>
  </si>
  <si>
    <t>Ahorrado</t>
  </si>
  <si>
    <t>Restante</t>
  </si>
  <si>
    <t>Progreso</t>
  </si>
  <si>
    <t>Semana actual</t>
  </si>
  <si>
    <t>Semanas restantes</t>
  </si>
  <si>
    <t>Recom. por semana restante</t>
  </si>
  <si>
    <t>Semana</t>
  </si>
  <si>
    <t>Fecha</t>
  </si>
  <si>
    <t>A ahorrar (€)</t>
  </si>
  <si>
    <t>Ahorrado (€)</t>
  </si>
  <si>
    <t>Acumulado (€)</t>
  </si>
  <si>
    <t>¿Hecho?</t>
  </si>
  <si>
    <t>Notas</t>
  </si>
  <si>
    <t>Bote del año nuevo</t>
  </si>
  <si>
    <t>Recupero semana anterior</t>
  </si>
  <si>
    <t>Devolución de fianza</t>
  </si>
  <si>
    <t>Saltada — vacaciones</t>
  </si>
  <si>
    <t>Calderilla del mes</t>
  </si>
  <si>
    <t>TOTAL</t>
  </si>
  <si>
    <t>TABLA PARA AHORRAR 700 €</t>
  </si>
  <si>
    <t>Saltada, gasto imprevisto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</si>
</sst>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%"/>
  </numFmts>
  <fonts count="15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i/>
      <sz val="11"/>
      <color rgb="FF595959"/>
      <name val="Calibri"/>
      <charset val="1"/>
    </font>
    <font>
      <b/>
      <sz val="10"/>
      <color rgb="FFFFFFFF"/>
      <name val="Calibri"/>
      <charset val="1"/>
    </font>
    <font>
      <b/>
      <sz val="14"/>
      <color rgb="FF0070C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FFFFFF"/>
      <name val="Calibri"/>
      <charset val="1"/>
    </font>
    <font>
      <sz val="11"/>
      <color rgb="FF000000"/>
      <name val="Calibri"/>
      <charset val="1"/>
    </font>
    <font>
      <b/>
      <sz val="11"/>
      <color rgb="FF0070C0"/>
      <name val="Calibri"/>
      <charset val="1"/>
    </font>
    <font>
      <sz val="9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10"/>
      <color rgb="FFFFFFFF"/>
      <name val="Calibri"/>
      <family val="2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70C0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E7E6E6"/>
      </patternFill>
    </fill>
    <fill>
      <patternFill patternType="solid">
        <fgColor rgb="FFDEEBF7"/>
        <bgColor rgb="FFE7E6E6"/>
      </patternFill>
    </fill>
    <fill>
      <patternFill patternType="solid">
        <fgColor rgb="FFFFFFFF"/>
        <bgColor rgb="FFF2F2F2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/>
    </xf>
    <xf numFmtId="14" fontId="8" fillId="6" borderId="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14" fontId="8" fillId="7" borderId="1" xfId="0" applyNumberFormat="1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b/>
        <color rgb="FF595959"/>
        <name val="Calibri"/>
        <charset val="1"/>
      </font>
      <fill>
        <patternFill>
          <bgColor rgb="FFE7E6E6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sz val="14"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1F4E79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BF7"/>
      <rgbColor rgb="FF660066"/>
      <rgbColor rgb="FFFF8080"/>
      <rgbColor rgb="FF0070C0"/>
      <rgbColor rgb="FFE7E6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C57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2"/>
  <sheetViews>
    <sheetView showGridLines="0" tabSelected="1" zoomScaleNormal="100" workbookViewId="0">
      <pane ySplit="9" topLeftCell="A10" activePane="bottomLeft" state="frozen"/>
      <selection pane="bottomLeft" activeCell="U11" sqref="U11"/>
    </sheetView>
  </sheetViews>
  <sheetFormatPr baseColWidth="10" defaultColWidth="8.7109375" defaultRowHeight="15" x14ac:dyDescent="0.25"/>
  <cols>
    <col min="1" max="1" width="0.5703125" customWidth="1"/>
    <col min="2" max="2" width="11.140625" customWidth="1"/>
    <col min="3" max="3" width="10.7109375" bestFit="1" customWidth="1"/>
    <col min="4" max="4" width="12" bestFit="1" customWidth="1"/>
    <col min="5" max="5" width="12.140625" bestFit="1" customWidth="1"/>
    <col min="6" max="6" width="13.85546875" bestFit="1" customWidth="1"/>
    <col min="7" max="7" width="15.7109375" bestFit="1" customWidth="1"/>
    <col min="8" max="8" width="21.42578125" style="21" customWidth="1"/>
    <col min="9" max="9" width="2" customWidth="1"/>
  </cols>
  <sheetData>
    <row r="1" spans="2:8" ht="6" customHeight="1" x14ac:dyDescent="0.25"/>
    <row r="2" spans="2:8" ht="36" customHeight="1" x14ac:dyDescent="0.25">
      <c r="B2" s="17" t="s">
        <v>21</v>
      </c>
      <c r="C2" s="17"/>
      <c r="D2" s="17"/>
      <c r="E2" s="17"/>
      <c r="F2" s="17"/>
      <c r="G2" s="17"/>
      <c r="H2" s="17"/>
    </row>
    <row r="3" spans="2:8" ht="18" customHeight="1" x14ac:dyDescent="0.25">
      <c r="B3" s="18" t="s">
        <v>0</v>
      </c>
      <c r="C3" s="18"/>
      <c r="D3" s="18"/>
      <c r="E3" s="18"/>
      <c r="F3" s="18"/>
      <c r="G3" s="18"/>
      <c r="H3" s="18"/>
    </row>
    <row r="5" spans="2:8" ht="25.5" x14ac:dyDescent="0.25">
      <c r="B5" s="27" t="s">
        <v>1</v>
      </c>
      <c r="C5" s="27" t="s">
        <v>2</v>
      </c>
      <c r="D5" s="27" t="s">
        <v>3</v>
      </c>
      <c r="E5" s="27" t="s">
        <v>4</v>
      </c>
      <c r="F5" s="27" t="s">
        <v>5</v>
      </c>
      <c r="G5" s="27" t="s">
        <v>6</v>
      </c>
      <c r="H5" s="28" t="s">
        <v>7</v>
      </c>
    </row>
    <row r="6" spans="2:8" ht="30" customHeight="1" x14ac:dyDescent="0.25">
      <c r="B6" s="2">
        <v>700</v>
      </c>
      <c r="C6" s="3">
        <f>SUM(E10:E61)</f>
        <v>60</v>
      </c>
      <c r="D6" s="3">
        <f>MAX(0,B6-C6)</f>
        <v>640</v>
      </c>
      <c r="E6" s="4">
        <f>IF(B6=0,0,C6/B6)</f>
        <v>8.5714285714285715E-2</v>
      </c>
      <c r="F6" s="5">
        <f ca="1">IF(TODAY()&lt;C10,0,MIN(52,INT((TODAY()-C10)/7)+1))</f>
        <v>23</v>
      </c>
      <c r="G6" s="5">
        <f ca="1">MAX(0,52-F6)</f>
        <v>29</v>
      </c>
      <c r="H6" s="26">
        <f ca="1">IF(G6=0,0,D6/G6)</f>
        <v>22.068965517241381</v>
      </c>
    </row>
    <row r="7" spans="2:8" ht="21.75" customHeight="1" x14ac:dyDescent="0.25">
      <c r="B7" s="19">
        <f>E6</f>
        <v>8.5714285714285715E-2</v>
      </c>
      <c r="C7" s="19"/>
      <c r="D7" s="19"/>
      <c r="E7" s="19"/>
      <c r="F7" s="19"/>
      <c r="G7" s="19"/>
      <c r="H7" s="19"/>
    </row>
    <row r="9" spans="2:8" ht="30" customHeight="1" x14ac:dyDescent="0.25"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  <c r="H9" s="22" t="s">
        <v>14</v>
      </c>
    </row>
    <row r="10" spans="2:8" x14ac:dyDescent="0.25">
      <c r="B10" s="7">
        <v>1</v>
      </c>
      <c r="C10" s="8">
        <v>46027</v>
      </c>
      <c r="D10" s="9">
        <v>0.75</v>
      </c>
      <c r="E10" s="10">
        <v>1</v>
      </c>
      <c r="F10" s="9">
        <f>IF(E10="",0,E10)</f>
        <v>1</v>
      </c>
      <c r="G10" s="11" t="str">
        <f t="shared" ref="G10:G41" ca="1" si="0">IF(C10&gt;TODAY(),"Pendiente",IF(E10="","Por hacer",IF(E10&gt;=D10,"Hecho ✔","Incompleto")))</f>
        <v>Hecho ✔</v>
      </c>
      <c r="H10" s="23" t="s">
        <v>15</v>
      </c>
    </row>
    <row r="11" spans="2:8" x14ac:dyDescent="0.25">
      <c r="B11" s="12">
        <v>2</v>
      </c>
      <c r="C11" s="13">
        <f t="shared" ref="C11:C42" si="1">C10+7</f>
        <v>46034</v>
      </c>
      <c r="D11" s="14">
        <v>1.25</v>
      </c>
      <c r="E11" s="10">
        <v>1.5</v>
      </c>
      <c r="F11" s="14">
        <f t="shared" ref="F11:F42" si="2">F10+IF(E11="",0,E11)</f>
        <v>2.5</v>
      </c>
      <c r="G11" s="15" t="str">
        <f t="shared" ca="1" si="0"/>
        <v>Hecho ✔</v>
      </c>
      <c r="H11" s="24"/>
    </row>
    <row r="12" spans="2:8" x14ac:dyDescent="0.25">
      <c r="B12" s="7">
        <v>3</v>
      </c>
      <c r="C12" s="8">
        <f t="shared" si="1"/>
        <v>46041</v>
      </c>
      <c r="D12" s="9">
        <v>1.75</v>
      </c>
      <c r="E12" s="10">
        <v>2</v>
      </c>
      <c r="F12" s="9">
        <f t="shared" si="2"/>
        <v>4.5</v>
      </c>
      <c r="G12" s="11" t="str">
        <f t="shared" ca="1" si="0"/>
        <v>Hecho ✔</v>
      </c>
      <c r="H12" s="23"/>
    </row>
    <row r="13" spans="2:8" x14ac:dyDescent="0.25">
      <c r="B13" s="12">
        <v>4</v>
      </c>
      <c r="C13" s="13">
        <f t="shared" si="1"/>
        <v>46048</v>
      </c>
      <c r="D13" s="14">
        <v>2.25</v>
      </c>
      <c r="E13" s="10">
        <v>0</v>
      </c>
      <c r="F13" s="14">
        <f t="shared" si="2"/>
        <v>4.5</v>
      </c>
      <c r="G13" s="15" t="str">
        <f t="shared" ca="1" si="0"/>
        <v>Incompleto</v>
      </c>
      <c r="H13" s="24" t="s">
        <v>22</v>
      </c>
    </row>
    <row r="14" spans="2:8" x14ac:dyDescent="0.25">
      <c r="B14" s="7">
        <v>5</v>
      </c>
      <c r="C14" s="8">
        <f t="shared" si="1"/>
        <v>46055</v>
      </c>
      <c r="D14" s="9">
        <v>2.75</v>
      </c>
      <c r="E14" s="10">
        <v>5</v>
      </c>
      <c r="F14" s="9">
        <f t="shared" si="2"/>
        <v>9.5</v>
      </c>
      <c r="G14" s="11" t="str">
        <f t="shared" ca="1" si="0"/>
        <v>Hecho ✔</v>
      </c>
      <c r="H14" s="23" t="s">
        <v>16</v>
      </c>
    </row>
    <row r="15" spans="2:8" x14ac:dyDescent="0.25">
      <c r="B15" s="12">
        <v>6</v>
      </c>
      <c r="C15" s="13">
        <f t="shared" si="1"/>
        <v>46062</v>
      </c>
      <c r="D15" s="14">
        <v>3.25</v>
      </c>
      <c r="E15" s="10">
        <v>3.5</v>
      </c>
      <c r="F15" s="14">
        <f t="shared" si="2"/>
        <v>13</v>
      </c>
      <c r="G15" s="15" t="str">
        <f t="shared" ca="1" si="0"/>
        <v>Hecho ✔</v>
      </c>
      <c r="H15" s="24"/>
    </row>
    <row r="16" spans="2:8" x14ac:dyDescent="0.25">
      <c r="B16" s="7">
        <v>7</v>
      </c>
      <c r="C16" s="8">
        <f t="shared" si="1"/>
        <v>46069</v>
      </c>
      <c r="D16" s="9">
        <v>3.75</v>
      </c>
      <c r="E16" s="10">
        <v>4</v>
      </c>
      <c r="F16" s="9">
        <f t="shared" si="2"/>
        <v>17</v>
      </c>
      <c r="G16" s="11" t="str">
        <f t="shared" ca="1" si="0"/>
        <v>Hecho ✔</v>
      </c>
      <c r="H16" s="23"/>
    </row>
    <row r="17" spans="2:8" x14ac:dyDescent="0.25">
      <c r="B17" s="12">
        <v>8</v>
      </c>
      <c r="C17" s="13">
        <f t="shared" si="1"/>
        <v>46076</v>
      </c>
      <c r="D17" s="14">
        <v>4.25</v>
      </c>
      <c r="E17" s="10">
        <v>4.5</v>
      </c>
      <c r="F17" s="14">
        <f t="shared" si="2"/>
        <v>21.5</v>
      </c>
      <c r="G17" s="15" t="str">
        <f t="shared" ca="1" si="0"/>
        <v>Hecho ✔</v>
      </c>
      <c r="H17" s="24"/>
    </row>
    <row r="18" spans="2:8" x14ac:dyDescent="0.25">
      <c r="B18" s="7">
        <v>9</v>
      </c>
      <c r="C18" s="8">
        <f t="shared" si="1"/>
        <v>46083</v>
      </c>
      <c r="D18" s="9">
        <v>4.75</v>
      </c>
      <c r="E18" s="10">
        <v>5</v>
      </c>
      <c r="F18" s="9">
        <f t="shared" si="2"/>
        <v>26.5</v>
      </c>
      <c r="G18" s="11" t="str">
        <f t="shared" ca="1" si="0"/>
        <v>Hecho ✔</v>
      </c>
      <c r="H18" s="23"/>
    </row>
    <row r="19" spans="2:8" x14ac:dyDescent="0.25">
      <c r="B19" s="12">
        <v>10</v>
      </c>
      <c r="C19" s="13">
        <f t="shared" si="1"/>
        <v>46090</v>
      </c>
      <c r="D19" s="14">
        <v>5.25</v>
      </c>
      <c r="E19" s="10">
        <v>5.5</v>
      </c>
      <c r="F19" s="14">
        <f t="shared" si="2"/>
        <v>32</v>
      </c>
      <c r="G19" s="15" t="str">
        <f t="shared" ca="1" si="0"/>
        <v>Hecho ✔</v>
      </c>
      <c r="H19" s="24" t="s">
        <v>17</v>
      </c>
    </row>
    <row r="20" spans="2:8" x14ac:dyDescent="0.25">
      <c r="B20" s="7">
        <v>11</v>
      </c>
      <c r="C20" s="8">
        <f t="shared" si="1"/>
        <v>46097</v>
      </c>
      <c r="D20" s="9">
        <v>5.75</v>
      </c>
      <c r="E20" s="10">
        <v>6</v>
      </c>
      <c r="F20" s="9">
        <f t="shared" si="2"/>
        <v>38</v>
      </c>
      <c r="G20" s="11" t="str">
        <f t="shared" ca="1" si="0"/>
        <v>Hecho ✔</v>
      </c>
      <c r="H20" s="23"/>
    </row>
    <row r="21" spans="2:8" x14ac:dyDescent="0.25">
      <c r="B21" s="12">
        <v>12</v>
      </c>
      <c r="C21" s="13">
        <f t="shared" si="1"/>
        <v>46104</v>
      </c>
      <c r="D21" s="14">
        <v>6.25</v>
      </c>
      <c r="E21" s="10">
        <v>6.5</v>
      </c>
      <c r="F21" s="14">
        <f t="shared" si="2"/>
        <v>44.5</v>
      </c>
      <c r="G21" s="15" t="str">
        <f t="shared" ca="1" si="0"/>
        <v>Hecho ✔</v>
      </c>
      <c r="H21" s="24"/>
    </row>
    <row r="22" spans="2:8" x14ac:dyDescent="0.25">
      <c r="B22" s="7">
        <v>13</v>
      </c>
      <c r="C22" s="8">
        <f t="shared" si="1"/>
        <v>46111</v>
      </c>
      <c r="D22" s="9">
        <v>6.75</v>
      </c>
      <c r="E22" s="10">
        <v>0</v>
      </c>
      <c r="F22" s="9">
        <f t="shared" si="2"/>
        <v>44.5</v>
      </c>
      <c r="G22" s="11" t="str">
        <f t="shared" ca="1" si="0"/>
        <v>Incompleto</v>
      </c>
      <c r="H22" s="23" t="s">
        <v>18</v>
      </c>
    </row>
    <row r="23" spans="2:8" x14ac:dyDescent="0.25">
      <c r="B23" s="12">
        <v>14</v>
      </c>
      <c r="C23" s="13">
        <f t="shared" si="1"/>
        <v>46118</v>
      </c>
      <c r="D23" s="14">
        <v>7.25</v>
      </c>
      <c r="E23" s="10">
        <v>7.5</v>
      </c>
      <c r="F23" s="14">
        <f t="shared" si="2"/>
        <v>52</v>
      </c>
      <c r="G23" s="15" t="str">
        <f t="shared" ca="1" si="0"/>
        <v>Hecho ✔</v>
      </c>
      <c r="H23" s="24"/>
    </row>
    <row r="24" spans="2:8" x14ac:dyDescent="0.25">
      <c r="B24" s="7">
        <v>15</v>
      </c>
      <c r="C24" s="8">
        <f t="shared" si="1"/>
        <v>46125</v>
      </c>
      <c r="D24" s="9">
        <v>7.75</v>
      </c>
      <c r="E24" s="10">
        <v>8</v>
      </c>
      <c r="F24" s="9">
        <f t="shared" si="2"/>
        <v>60</v>
      </c>
      <c r="G24" s="11" t="str">
        <f t="shared" ca="1" si="0"/>
        <v>Hecho ✔</v>
      </c>
      <c r="H24" s="23" t="s">
        <v>19</v>
      </c>
    </row>
    <row r="25" spans="2:8" x14ac:dyDescent="0.25">
      <c r="B25" s="12">
        <v>16</v>
      </c>
      <c r="C25" s="13">
        <f t="shared" si="1"/>
        <v>46132</v>
      </c>
      <c r="D25" s="14">
        <v>8.25</v>
      </c>
      <c r="E25" s="10"/>
      <c r="F25" s="14">
        <f t="shared" si="2"/>
        <v>60</v>
      </c>
      <c r="G25" s="15" t="str">
        <f t="shared" ca="1" si="0"/>
        <v>Por hacer</v>
      </c>
      <c r="H25" s="24"/>
    </row>
    <row r="26" spans="2:8" x14ac:dyDescent="0.25">
      <c r="B26" s="7">
        <v>17</v>
      </c>
      <c r="C26" s="8">
        <f t="shared" si="1"/>
        <v>46139</v>
      </c>
      <c r="D26" s="9">
        <v>8.75</v>
      </c>
      <c r="E26" s="10"/>
      <c r="F26" s="9">
        <f t="shared" si="2"/>
        <v>60</v>
      </c>
      <c r="G26" s="11" t="str">
        <f t="shared" ca="1" si="0"/>
        <v>Por hacer</v>
      </c>
      <c r="H26" s="23"/>
    </row>
    <row r="27" spans="2:8" x14ac:dyDescent="0.25">
      <c r="B27" s="12">
        <v>18</v>
      </c>
      <c r="C27" s="13">
        <f t="shared" si="1"/>
        <v>46146</v>
      </c>
      <c r="D27" s="14">
        <v>9.25</v>
      </c>
      <c r="E27" s="10"/>
      <c r="F27" s="14">
        <f t="shared" si="2"/>
        <v>60</v>
      </c>
      <c r="G27" s="15" t="str">
        <f t="shared" ca="1" si="0"/>
        <v>Por hacer</v>
      </c>
      <c r="H27" s="24"/>
    </row>
    <row r="28" spans="2:8" x14ac:dyDescent="0.25">
      <c r="B28" s="7">
        <v>19</v>
      </c>
      <c r="C28" s="8">
        <f t="shared" si="1"/>
        <v>46153</v>
      </c>
      <c r="D28" s="9">
        <v>9.75</v>
      </c>
      <c r="E28" s="10"/>
      <c r="F28" s="9">
        <f t="shared" si="2"/>
        <v>60</v>
      </c>
      <c r="G28" s="11" t="str">
        <f t="shared" ca="1" si="0"/>
        <v>Por hacer</v>
      </c>
      <c r="H28" s="23"/>
    </row>
    <row r="29" spans="2:8" x14ac:dyDescent="0.25">
      <c r="B29" s="12">
        <v>20</v>
      </c>
      <c r="C29" s="13">
        <f t="shared" si="1"/>
        <v>46160</v>
      </c>
      <c r="D29" s="14">
        <v>10.25</v>
      </c>
      <c r="E29" s="10"/>
      <c r="F29" s="14">
        <f t="shared" si="2"/>
        <v>60</v>
      </c>
      <c r="G29" s="15" t="str">
        <f t="shared" ca="1" si="0"/>
        <v>Por hacer</v>
      </c>
      <c r="H29" s="24"/>
    </row>
    <row r="30" spans="2:8" x14ac:dyDescent="0.25">
      <c r="B30" s="7">
        <v>21</v>
      </c>
      <c r="C30" s="8">
        <f t="shared" si="1"/>
        <v>46167</v>
      </c>
      <c r="D30" s="9">
        <v>10.75</v>
      </c>
      <c r="E30" s="10"/>
      <c r="F30" s="9">
        <f t="shared" si="2"/>
        <v>60</v>
      </c>
      <c r="G30" s="11" t="str">
        <f t="shared" ca="1" si="0"/>
        <v>Por hacer</v>
      </c>
      <c r="H30" s="23"/>
    </row>
    <row r="31" spans="2:8" x14ac:dyDescent="0.25">
      <c r="B31" s="12">
        <v>22</v>
      </c>
      <c r="C31" s="13">
        <f t="shared" si="1"/>
        <v>46174</v>
      </c>
      <c r="D31" s="14">
        <v>11.25</v>
      </c>
      <c r="E31" s="10"/>
      <c r="F31" s="14">
        <f t="shared" si="2"/>
        <v>60</v>
      </c>
      <c r="G31" s="15" t="str">
        <f t="shared" ca="1" si="0"/>
        <v>Por hacer</v>
      </c>
      <c r="H31" s="24"/>
    </row>
    <row r="32" spans="2:8" x14ac:dyDescent="0.25">
      <c r="B32" s="7">
        <v>23</v>
      </c>
      <c r="C32" s="8">
        <f t="shared" si="1"/>
        <v>46181</v>
      </c>
      <c r="D32" s="9">
        <v>11.75</v>
      </c>
      <c r="E32" s="10"/>
      <c r="F32" s="9">
        <f t="shared" si="2"/>
        <v>60</v>
      </c>
      <c r="G32" s="11" t="str">
        <f t="shared" ca="1" si="0"/>
        <v>Por hacer</v>
      </c>
      <c r="H32" s="23"/>
    </row>
    <row r="33" spans="2:8" x14ac:dyDescent="0.25">
      <c r="B33" s="12">
        <v>24</v>
      </c>
      <c r="C33" s="13">
        <f t="shared" si="1"/>
        <v>46188</v>
      </c>
      <c r="D33" s="14">
        <v>12.25</v>
      </c>
      <c r="E33" s="10"/>
      <c r="F33" s="14">
        <f t="shared" si="2"/>
        <v>60</v>
      </c>
      <c r="G33" s="15" t="str">
        <f t="shared" ca="1" si="0"/>
        <v>Pendiente</v>
      </c>
      <c r="H33" s="24"/>
    </row>
    <row r="34" spans="2:8" x14ac:dyDescent="0.25">
      <c r="B34" s="7">
        <v>25</v>
      </c>
      <c r="C34" s="8">
        <f t="shared" si="1"/>
        <v>46195</v>
      </c>
      <c r="D34" s="9">
        <v>12.75</v>
      </c>
      <c r="E34" s="10"/>
      <c r="F34" s="9">
        <f t="shared" si="2"/>
        <v>60</v>
      </c>
      <c r="G34" s="11" t="str">
        <f t="shared" ca="1" si="0"/>
        <v>Pendiente</v>
      </c>
      <c r="H34" s="23"/>
    </row>
    <row r="35" spans="2:8" x14ac:dyDescent="0.25">
      <c r="B35" s="12">
        <v>26</v>
      </c>
      <c r="C35" s="13">
        <f t="shared" si="1"/>
        <v>46202</v>
      </c>
      <c r="D35" s="14">
        <v>13.25</v>
      </c>
      <c r="E35" s="10"/>
      <c r="F35" s="14">
        <f t="shared" si="2"/>
        <v>60</v>
      </c>
      <c r="G35" s="15" t="str">
        <f t="shared" ca="1" si="0"/>
        <v>Pendiente</v>
      </c>
      <c r="H35" s="24"/>
    </row>
    <row r="36" spans="2:8" x14ac:dyDescent="0.25">
      <c r="B36" s="7">
        <v>27</v>
      </c>
      <c r="C36" s="8">
        <f t="shared" si="1"/>
        <v>46209</v>
      </c>
      <c r="D36" s="9">
        <v>13.75</v>
      </c>
      <c r="E36" s="10"/>
      <c r="F36" s="9">
        <f t="shared" si="2"/>
        <v>60</v>
      </c>
      <c r="G36" s="11" t="str">
        <f t="shared" ca="1" si="0"/>
        <v>Pendiente</v>
      </c>
      <c r="H36" s="23"/>
    </row>
    <row r="37" spans="2:8" x14ac:dyDescent="0.25">
      <c r="B37" s="12">
        <v>28</v>
      </c>
      <c r="C37" s="13">
        <f t="shared" si="1"/>
        <v>46216</v>
      </c>
      <c r="D37" s="14">
        <v>14.25</v>
      </c>
      <c r="E37" s="10"/>
      <c r="F37" s="14">
        <f t="shared" si="2"/>
        <v>60</v>
      </c>
      <c r="G37" s="15" t="str">
        <f t="shared" ca="1" si="0"/>
        <v>Pendiente</v>
      </c>
      <c r="H37" s="24"/>
    </row>
    <row r="38" spans="2:8" x14ac:dyDescent="0.25">
      <c r="B38" s="7">
        <v>29</v>
      </c>
      <c r="C38" s="8">
        <f t="shared" si="1"/>
        <v>46223</v>
      </c>
      <c r="D38" s="9">
        <v>14.75</v>
      </c>
      <c r="E38" s="10"/>
      <c r="F38" s="9">
        <f t="shared" si="2"/>
        <v>60</v>
      </c>
      <c r="G38" s="11" t="str">
        <f t="shared" ca="1" si="0"/>
        <v>Pendiente</v>
      </c>
      <c r="H38" s="23"/>
    </row>
    <row r="39" spans="2:8" x14ac:dyDescent="0.25">
      <c r="B39" s="12">
        <v>30</v>
      </c>
      <c r="C39" s="13">
        <f t="shared" si="1"/>
        <v>46230</v>
      </c>
      <c r="D39" s="14">
        <v>15.25</v>
      </c>
      <c r="E39" s="10"/>
      <c r="F39" s="14">
        <f t="shared" si="2"/>
        <v>60</v>
      </c>
      <c r="G39" s="15" t="str">
        <f t="shared" ca="1" si="0"/>
        <v>Pendiente</v>
      </c>
      <c r="H39" s="24"/>
    </row>
    <row r="40" spans="2:8" x14ac:dyDescent="0.25">
      <c r="B40" s="7">
        <v>31</v>
      </c>
      <c r="C40" s="8">
        <f t="shared" si="1"/>
        <v>46237</v>
      </c>
      <c r="D40" s="9">
        <v>15.75</v>
      </c>
      <c r="E40" s="10"/>
      <c r="F40" s="9">
        <f t="shared" si="2"/>
        <v>60</v>
      </c>
      <c r="G40" s="11" t="str">
        <f t="shared" ca="1" si="0"/>
        <v>Pendiente</v>
      </c>
      <c r="H40" s="23"/>
    </row>
    <row r="41" spans="2:8" x14ac:dyDescent="0.25">
      <c r="B41" s="12">
        <v>32</v>
      </c>
      <c r="C41" s="13">
        <f t="shared" si="1"/>
        <v>46244</v>
      </c>
      <c r="D41" s="14">
        <v>16.25</v>
      </c>
      <c r="E41" s="10"/>
      <c r="F41" s="14">
        <f t="shared" si="2"/>
        <v>60</v>
      </c>
      <c r="G41" s="15" t="str">
        <f t="shared" ca="1" si="0"/>
        <v>Pendiente</v>
      </c>
      <c r="H41" s="24"/>
    </row>
    <row r="42" spans="2:8" x14ac:dyDescent="0.25">
      <c r="B42" s="7">
        <v>33</v>
      </c>
      <c r="C42" s="8">
        <f t="shared" si="1"/>
        <v>46251</v>
      </c>
      <c r="D42" s="9">
        <v>16.75</v>
      </c>
      <c r="E42" s="10"/>
      <c r="F42" s="9">
        <f t="shared" si="2"/>
        <v>60</v>
      </c>
      <c r="G42" s="11" t="str">
        <f t="shared" ref="G42:G61" ca="1" si="3">IF(C42&gt;TODAY(),"Pendiente",IF(E42="","Por hacer",IF(E42&gt;=D42,"Hecho ✔","Incompleto")))</f>
        <v>Pendiente</v>
      </c>
      <c r="H42" s="23"/>
    </row>
    <row r="43" spans="2:8" x14ac:dyDescent="0.25">
      <c r="B43" s="12">
        <v>34</v>
      </c>
      <c r="C43" s="13">
        <f t="shared" ref="C43:C61" si="4">C42+7</f>
        <v>46258</v>
      </c>
      <c r="D43" s="14">
        <v>17.25</v>
      </c>
      <c r="E43" s="10"/>
      <c r="F43" s="14">
        <f t="shared" ref="F43:F61" si="5">F42+IF(E43="",0,E43)</f>
        <v>60</v>
      </c>
      <c r="G43" s="15" t="str">
        <f t="shared" ca="1" si="3"/>
        <v>Pendiente</v>
      </c>
      <c r="H43" s="24"/>
    </row>
    <row r="44" spans="2:8" x14ac:dyDescent="0.25">
      <c r="B44" s="7">
        <v>35</v>
      </c>
      <c r="C44" s="8">
        <f t="shared" si="4"/>
        <v>46265</v>
      </c>
      <c r="D44" s="9">
        <v>17.75</v>
      </c>
      <c r="E44" s="10"/>
      <c r="F44" s="9">
        <f t="shared" si="5"/>
        <v>60</v>
      </c>
      <c r="G44" s="11" t="str">
        <f t="shared" ca="1" si="3"/>
        <v>Pendiente</v>
      </c>
      <c r="H44" s="23"/>
    </row>
    <row r="45" spans="2:8" x14ac:dyDescent="0.25">
      <c r="B45" s="12">
        <v>36</v>
      </c>
      <c r="C45" s="13">
        <f t="shared" si="4"/>
        <v>46272</v>
      </c>
      <c r="D45" s="14">
        <v>18.25</v>
      </c>
      <c r="E45" s="10"/>
      <c r="F45" s="14">
        <f t="shared" si="5"/>
        <v>60</v>
      </c>
      <c r="G45" s="15" t="str">
        <f t="shared" ca="1" si="3"/>
        <v>Pendiente</v>
      </c>
      <c r="H45" s="24"/>
    </row>
    <row r="46" spans="2:8" x14ac:dyDescent="0.25">
      <c r="B46" s="7">
        <v>37</v>
      </c>
      <c r="C46" s="8">
        <f t="shared" si="4"/>
        <v>46279</v>
      </c>
      <c r="D46" s="9">
        <v>18.75</v>
      </c>
      <c r="E46" s="10"/>
      <c r="F46" s="9">
        <f t="shared" si="5"/>
        <v>60</v>
      </c>
      <c r="G46" s="11" t="str">
        <f t="shared" ca="1" si="3"/>
        <v>Pendiente</v>
      </c>
      <c r="H46" s="23"/>
    </row>
    <row r="47" spans="2:8" x14ac:dyDescent="0.25">
      <c r="B47" s="12">
        <v>38</v>
      </c>
      <c r="C47" s="13">
        <f t="shared" si="4"/>
        <v>46286</v>
      </c>
      <c r="D47" s="14">
        <v>19.25</v>
      </c>
      <c r="E47" s="10"/>
      <c r="F47" s="14">
        <f t="shared" si="5"/>
        <v>60</v>
      </c>
      <c r="G47" s="15" t="str">
        <f t="shared" ca="1" si="3"/>
        <v>Pendiente</v>
      </c>
      <c r="H47" s="24"/>
    </row>
    <row r="48" spans="2:8" x14ac:dyDescent="0.25">
      <c r="B48" s="7">
        <v>39</v>
      </c>
      <c r="C48" s="8">
        <f t="shared" si="4"/>
        <v>46293</v>
      </c>
      <c r="D48" s="9">
        <v>19.75</v>
      </c>
      <c r="E48" s="10"/>
      <c r="F48" s="9">
        <f t="shared" si="5"/>
        <v>60</v>
      </c>
      <c r="G48" s="11" t="str">
        <f t="shared" ca="1" si="3"/>
        <v>Pendiente</v>
      </c>
      <c r="H48" s="23"/>
    </row>
    <row r="49" spans="2:8" x14ac:dyDescent="0.25">
      <c r="B49" s="12">
        <v>40</v>
      </c>
      <c r="C49" s="13">
        <f t="shared" si="4"/>
        <v>46300</v>
      </c>
      <c r="D49" s="14">
        <v>20.25</v>
      </c>
      <c r="E49" s="10"/>
      <c r="F49" s="14">
        <f t="shared" si="5"/>
        <v>60</v>
      </c>
      <c r="G49" s="15" t="str">
        <f t="shared" ca="1" si="3"/>
        <v>Pendiente</v>
      </c>
      <c r="H49" s="24"/>
    </row>
    <row r="50" spans="2:8" x14ac:dyDescent="0.25">
      <c r="B50" s="7">
        <v>41</v>
      </c>
      <c r="C50" s="8">
        <f t="shared" si="4"/>
        <v>46307</v>
      </c>
      <c r="D50" s="9">
        <v>20.75</v>
      </c>
      <c r="E50" s="10"/>
      <c r="F50" s="9">
        <f t="shared" si="5"/>
        <v>60</v>
      </c>
      <c r="G50" s="11" t="str">
        <f t="shared" ca="1" si="3"/>
        <v>Pendiente</v>
      </c>
      <c r="H50" s="23"/>
    </row>
    <row r="51" spans="2:8" x14ac:dyDescent="0.25">
      <c r="B51" s="12">
        <v>42</v>
      </c>
      <c r="C51" s="13">
        <f t="shared" si="4"/>
        <v>46314</v>
      </c>
      <c r="D51" s="14">
        <v>21.25</v>
      </c>
      <c r="E51" s="10"/>
      <c r="F51" s="14">
        <f t="shared" si="5"/>
        <v>60</v>
      </c>
      <c r="G51" s="15" t="str">
        <f t="shared" ca="1" si="3"/>
        <v>Pendiente</v>
      </c>
      <c r="H51" s="24"/>
    </row>
    <row r="52" spans="2:8" x14ac:dyDescent="0.25">
      <c r="B52" s="7">
        <v>43</v>
      </c>
      <c r="C52" s="8">
        <f t="shared" si="4"/>
        <v>46321</v>
      </c>
      <c r="D52" s="9">
        <v>21.75</v>
      </c>
      <c r="E52" s="10"/>
      <c r="F52" s="9">
        <f t="shared" si="5"/>
        <v>60</v>
      </c>
      <c r="G52" s="11" t="str">
        <f t="shared" ca="1" si="3"/>
        <v>Pendiente</v>
      </c>
      <c r="H52" s="23"/>
    </row>
    <row r="53" spans="2:8" x14ac:dyDescent="0.25">
      <c r="B53" s="12">
        <v>44</v>
      </c>
      <c r="C53" s="13">
        <f t="shared" si="4"/>
        <v>46328</v>
      </c>
      <c r="D53" s="14">
        <v>22.25</v>
      </c>
      <c r="E53" s="10"/>
      <c r="F53" s="14">
        <f t="shared" si="5"/>
        <v>60</v>
      </c>
      <c r="G53" s="15" t="str">
        <f t="shared" ca="1" si="3"/>
        <v>Pendiente</v>
      </c>
      <c r="H53" s="24"/>
    </row>
    <row r="54" spans="2:8" x14ac:dyDescent="0.25">
      <c r="B54" s="7">
        <v>45</v>
      </c>
      <c r="C54" s="8">
        <f t="shared" si="4"/>
        <v>46335</v>
      </c>
      <c r="D54" s="9">
        <v>22.75</v>
      </c>
      <c r="E54" s="10"/>
      <c r="F54" s="9">
        <f t="shared" si="5"/>
        <v>60</v>
      </c>
      <c r="G54" s="11" t="str">
        <f t="shared" ca="1" si="3"/>
        <v>Pendiente</v>
      </c>
      <c r="H54" s="23"/>
    </row>
    <row r="55" spans="2:8" x14ac:dyDescent="0.25">
      <c r="B55" s="12">
        <v>46</v>
      </c>
      <c r="C55" s="13">
        <f t="shared" si="4"/>
        <v>46342</v>
      </c>
      <c r="D55" s="14">
        <v>23.25</v>
      </c>
      <c r="E55" s="10"/>
      <c r="F55" s="14">
        <f t="shared" si="5"/>
        <v>60</v>
      </c>
      <c r="G55" s="15" t="str">
        <f t="shared" ca="1" si="3"/>
        <v>Pendiente</v>
      </c>
      <c r="H55" s="24"/>
    </row>
    <row r="56" spans="2:8" x14ac:dyDescent="0.25">
      <c r="B56" s="7">
        <v>47</v>
      </c>
      <c r="C56" s="8">
        <f t="shared" si="4"/>
        <v>46349</v>
      </c>
      <c r="D56" s="9">
        <v>23.75</v>
      </c>
      <c r="E56" s="10"/>
      <c r="F56" s="9">
        <f t="shared" si="5"/>
        <v>60</v>
      </c>
      <c r="G56" s="11" t="str">
        <f t="shared" ca="1" si="3"/>
        <v>Pendiente</v>
      </c>
      <c r="H56" s="23"/>
    </row>
    <row r="57" spans="2:8" x14ac:dyDescent="0.25">
      <c r="B57" s="12">
        <v>48</v>
      </c>
      <c r="C57" s="13">
        <f t="shared" si="4"/>
        <v>46356</v>
      </c>
      <c r="D57" s="14">
        <v>24.25</v>
      </c>
      <c r="E57" s="10"/>
      <c r="F57" s="14">
        <f t="shared" si="5"/>
        <v>60</v>
      </c>
      <c r="G57" s="15" t="str">
        <f t="shared" ca="1" si="3"/>
        <v>Pendiente</v>
      </c>
      <c r="H57" s="24"/>
    </row>
    <row r="58" spans="2:8" x14ac:dyDescent="0.25">
      <c r="B58" s="7">
        <v>49</v>
      </c>
      <c r="C58" s="8">
        <f t="shared" si="4"/>
        <v>46363</v>
      </c>
      <c r="D58" s="9">
        <v>24.75</v>
      </c>
      <c r="E58" s="10"/>
      <c r="F58" s="9">
        <f t="shared" si="5"/>
        <v>60</v>
      </c>
      <c r="G58" s="11" t="str">
        <f t="shared" ca="1" si="3"/>
        <v>Pendiente</v>
      </c>
      <c r="H58" s="23"/>
    </row>
    <row r="59" spans="2:8" x14ac:dyDescent="0.25">
      <c r="B59" s="12">
        <v>50</v>
      </c>
      <c r="C59" s="13">
        <f t="shared" si="4"/>
        <v>46370</v>
      </c>
      <c r="D59" s="14">
        <v>25.25</v>
      </c>
      <c r="E59" s="10"/>
      <c r="F59" s="14">
        <f t="shared" si="5"/>
        <v>60</v>
      </c>
      <c r="G59" s="15" t="str">
        <f t="shared" ca="1" si="3"/>
        <v>Pendiente</v>
      </c>
      <c r="H59" s="24"/>
    </row>
    <row r="60" spans="2:8" x14ac:dyDescent="0.25">
      <c r="B60" s="7">
        <v>51</v>
      </c>
      <c r="C60" s="8">
        <f t="shared" si="4"/>
        <v>46377</v>
      </c>
      <c r="D60" s="9">
        <v>25.75</v>
      </c>
      <c r="E60" s="10"/>
      <c r="F60" s="9">
        <f t="shared" si="5"/>
        <v>60</v>
      </c>
      <c r="G60" s="11" t="str">
        <f t="shared" ca="1" si="3"/>
        <v>Pendiente</v>
      </c>
      <c r="H60" s="23"/>
    </row>
    <row r="61" spans="2:8" x14ac:dyDescent="0.25">
      <c r="B61" s="12">
        <v>52</v>
      </c>
      <c r="C61" s="13">
        <f t="shared" si="4"/>
        <v>46384</v>
      </c>
      <c r="D61" s="14">
        <v>26.25</v>
      </c>
      <c r="E61" s="10"/>
      <c r="F61" s="14">
        <f t="shared" si="5"/>
        <v>60</v>
      </c>
      <c r="G61" s="15" t="str">
        <f t="shared" ca="1" si="3"/>
        <v>Pendiente</v>
      </c>
      <c r="H61" s="24"/>
    </row>
    <row r="62" spans="2:8" x14ac:dyDescent="0.25">
      <c r="B62" s="20" t="s">
        <v>20</v>
      </c>
      <c r="C62" s="20"/>
      <c r="D62" s="16">
        <f>SUM(D10:D61)</f>
        <v>702</v>
      </c>
      <c r="E62" s="16">
        <f>SUM(E10:E61)</f>
        <v>60</v>
      </c>
      <c r="F62" s="16">
        <f>F61</f>
        <v>60</v>
      </c>
      <c r="G62" s="1" t="str">
        <f ca="1">COUNTIF(G10:G61,"Hecho ✔")&amp;" / 52"</f>
        <v>13 / 52</v>
      </c>
      <c r="H62" s="25"/>
    </row>
  </sheetData>
  <mergeCells count="4">
    <mergeCell ref="B2:H2"/>
    <mergeCell ref="B3:H3"/>
    <mergeCell ref="B7:H7"/>
    <mergeCell ref="B62:C62"/>
  </mergeCells>
  <conditionalFormatting sqref="B7:H7">
    <cfRule type="dataBar" priority="2">
      <dataBar>
        <cfvo type="num" val="0"/>
        <cfvo type="num" val="1"/>
        <color rgb="FF2E75B6"/>
      </dataBar>
      <extLst>
        <ext xmlns:x14="http://schemas.microsoft.com/office/spreadsheetml/2009/9/main" uri="{B025F937-C7B1-47D3-B67F-A62EFF666E3E}">
          <x14:id>{FAFDBCE6-1D5D-4C86-B93D-A3F43CE331D4}</x14:id>
        </ext>
      </extLst>
    </cfRule>
  </conditionalFormatting>
  <conditionalFormatting sqref="B10:H61">
    <cfRule type="expression" dxfId="5" priority="8">
      <formula>AND($C10&lt;=TODAY(),$C10+6&gt;=TODAY())</formula>
    </cfRule>
  </conditionalFormatting>
  <conditionalFormatting sqref="E6">
    <cfRule type="cellIs" dxfId="4" priority="3" operator="greaterThanOrEqual">
      <formula>1</formula>
    </cfRule>
  </conditionalFormatting>
  <conditionalFormatting sqref="G10:G61">
    <cfRule type="expression" dxfId="3" priority="4">
      <formula>$G10="Hecho ✔"</formula>
    </cfRule>
    <cfRule type="expression" dxfId="2" priority="5">
      <formula>$G10="Incompleto"</formula>
    </cfRule>
    <cfRule type="expression" dxfId="1" priority="6">
      <formula>$G10="Por hacer"</formula>
    </cfRule>
    <cfRule type="expression" dxfId="0" priority="7">
      <formula>$G10="Pendiente"</formula>
    </cfRule>
  </conditionalFormatting>
  <printOptions horizontalCentered="1"/>
  <pageMargins left="0.75" right="0.75" top="1" bottom="1" header="0.511811023622047" footer="0.511811023622047"/>
  <pageSetup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FDBCE6-1D5D-4C86-B93D-A3F43CE331D4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2E75B6"/>
            </x14:dataBar>
          </x14:cfRule>
          <xm:sqref>B7:H7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Ahorro 700 €</vt:lpstr>
      <vt:lpstr>'Ahorro 700 €'!Drucktitel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2026-06-03T05:16:21Z</dcterms:created>
  <dcterms:modified xsi:type="dcterms:W3CDTF">2026-06-11T10:35:50Z</dcterms:modified>
  <dc:language>en-US</dc:language>
</cp:coreProperties>
</file>