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illa de turnos de enfermería\"/>
    </mc:Choice>
  </mc:AlternateContent>
  <xr:revisionPtr revIDLastSave="0" documentId="13_ncr:1_{88D7BE62-FC19-4BB0-ABBD-1C9AA99B2C4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is Medicamentos" sheetId="1" r:id="rId1"/>
    <sheet name="Horario Diario" sheetId="2" r:id="rId2"/>
    <sheet name="Historial de Tomas" sheetId="3" r:id="rId3"/>
    <sheet name="Stock y Receta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F13" i="4"/>
  <c r="F12" i="4"/>
  <c r="F11" i="4"/>
  <c r="F10" i="4"/>
  <c r="F9" i="4"/>
  <c r="F8" i="4"/>
  <c r="F7" i="4"/>
  <c r="F6" i="4"/>
  <c r="D17" i="2"/>
  <c r="J25" i="1"/>
  <c r="E25" i="1"/>
</calcChain>
</file>

<file path=xl/sharedStrings.xml><?xml version="1.0" encoding="utf-8"?>
<sst xmlns="http://schemas.openxmlformats.org/spreadsheetml/2006/main" count="321" uniqueCount="173">
  <si>
    <t>💊  PLAN DE MEDICACIÓN PERSONAL</t>
  </si>
  <si>
    <t>Registro actualizado de tratamientos, dosis y horarios</t>
  </si>
  <si>
    <t>▌ DATOS DEL TITULAR</t>
  </si>
  <si>
    <t>Nombre completo:</t>
  </si>
  <si>
    <t>Martín González Pérez</t>
  </si>
  <si>
    <t>Centro de salud:</t>
  </si>
  <si>
    <t>Centro Salud Alameda Norte</t>
  </si>
  <si>
    <t>Fecha de nacimiento:</t>
  </si>
  <si>
    <t>12/03/1958</t>
  </si>
  <si>
    <t>Nº Historia clínica:</t>
  </si>
  <si>
    <t>HC-2024-00847</t>
  </si>
  <si>
    <t>Médico responsable:</t>
  </si>
  <si>
    <t>Dr. Ramírez (Med. General)</t>
  </si>
  <si>
    <t>Especialista:</t>
  </si>
  <si>
    <t>Dra. Herrero (Cardiología)</t>
  </si>
  <si>
    <t>Teléfono de urgencias:</t>
  </si>
  <si>
    <t>112 / 061</t>
  </si>
  <si>
    <t>Tfno. médico:</t>
  </si>
  <si>
    <t>943 22 10 50</t>
  </si>
  <si>
    <t>Alergias conocidas:</t>
  </si>
  <si>
    <t>Penicilina, Aspirina</t>
  </si>
  <si>
    <t>Peso / Talla:</t>
  </si>
  <si>
    <t>78 kg / 172 cm</t>
  </si>
  <si>
    <t>Grupo sanguíneo:</t>
  </si>
  <si>
    <t>A+</t>
  </si>
  <si>
    <t>Última revisión:</t>
  </si>
  <si>
    <t>15/11/2024</t>
  </si>
  <si>
    <t>▌ LISTADO DE MEDICAMENTOS ACTIVOS</t>
  </si>
  <si>
    <t>Medicamento</t>
  </si>
  <si>
    <t>Principio Activo</t>
  </si>
  <si>
    <t>Dosis</t>
  </si>
  <si>
    <t>Mañana</t>
  </si>
  <si>
    <t>Mediodía</t>
  </si>
  <si>
    <t>Noche</t>
  </si>
  <si>
    <t>Con comida</t>
  </si>
  <si>
    <t>Fecha inicio</t>
  </si>
  <si>
    <t>Indicación / Motivo</t>
  </si>
  <si>
    <t>Estado</t>
  </si>
  <si>
    <t>Cardiol 5 mg</t>
  </si>
  <si>
    <t>Atorvastatina</t>
  </si>
  <si>
    <t>5 mg</t>
  </si>
  <si>
    <t>1</t>
  </si>
  <si>
    <t>-</t>
  </si>
  <si>
    <t>Sí</t>
  </si>
  <si>
    <t>03/01/2024</t>
  </si>
  <si>
    <t>Control colesterol</t>
  </si>
  <si>
    <t>✅ Activo</t>
  </si>
  <si>
    <t>Tensivit 10 mg</t>
  </si>
  <si>
    <t>Enalapril</t>
  </si>
  <si>
    <t>10 mg</t>
  </si>
  <si>
    <t>No</t>
  </si>
  <si>
    <t>15/06/2023</t>
  </si>
  <si>
    <t>Hipertensión arterial</t>
  </si>
  <si>
    <t>Omeprazol 20 mg</t>
  </si>
  <si>
    <t>Omeprazol</t>
  </si>
  <si>
    <t>20 mg</t>
  </si>
  <si>
    <t>Protección gástrica</t>
  </si>
  <si>
    <t>Metformhex 850 mg</t>
  </si>
  <si>
    <t>Metformina</t>
  </si>
  <si>
    <t>850 mg</t>
  </si>
  <si>
    <t>10/09/2022</t>
  </si>
  <si>
    <t>Control glucemia (DM2)</t>
  </si>
  <si>
    <t>Sintron 4 mg</t>
  </si>
  <si>
    <t>Acenocumarol</t>
  </si>
  <si>
    <t>4 mg</t>
  </si>
  <si>
    <t>20/03/2023</t>
  </si>
  <si>
    <t>Anticoagulación (FA)</t>
  </si>
  <si>
    <t>Levotirox 50 mcg</t>
  </si>
  <si>
    <t>Levotiroxina</t>
  </si>
  <si>
    <t>50 mcg</t>
  </si>
  <si>
    <t>01/07/2021</t>
  </si>
  <si>
    <t>Hipotiroidismo</t>
  </si>
  <si>
    <t>Calcibon D3</t>
  </si>
  <si>
    <t>Calcio+Vit D3</t>
  </si>
  <si>
    <t>500 mg</t>
  </si>
  <si>
    <t>Suplemento óseo</t>
  </si>
  <si>
    <t>Loracén 10 mg</t>
  </si>
  <si>
    <t>Lorazepam</t>
  </si>
  <si>
    <t>05/02/2024</t>
  </si>
  <si>
    <t>Ansiedad / insomnio</t>
  </si>
  <si>
    <t>⚠️ Revisar</t>
  </si>
  <si>
    <t>Ibuprofeno 400 mg</t>
  </si>
  <si>
    <t>Ibuprofeno</t>
  </si>
  <si>
    <t>400 mg</t>
  </si>
  <si>
    <t>20/04/2024</t>
  </si>
  <si>
    <t>Dolor articular (SOS)</t>
  </si>
  <si>
    <t>🔴 Suspendido</t>
  </si>
  <si>
    <t>Amoxicilax 500 mg</t>
  </si>
  <si>
    <t>Amoxicilina</t>
  </si>
  <si>
    <t>10/05/2024</t>
  </si>
  <si>
    <t>Infección dental (10 días)</t>
  </si>
  <si>
    <t>🔴 Fin tratam.</t>
  </si>
  <si>
    <t>TOTAL MEDICAMENTOS:</t>
  </si>
  <si>
    <t>activos</t>
  </si>
  <si>
    <t>⚠️  Este documento es solo un registro personal de apoyo. Nunca modifique dosis ni tratamientos sin consultar a su médico o farmacéutico. Ante cualquier duda acuda a su profesional sanitario de referencia.</t>
  </si>
  <si>
    <t>⏰  HORARIO DIARIO DE TOMA DE MEDICAMENTOS</t>
  </si>
  <si>
    <t>Marque con ✔ cada toma completada. Actualice la fecha al iniciar el día.</t>
  </si>
  <si>
    <t>FECHA DE HOY:</t>
  </si>
  <si>
    <t>30/05/2025</t>
  </si>
  <si>
    <t>DÍA DE TRATAMIENTO:</t>
  </si>
  <si>
    <t>Mañana
(08:00)</t>
  </si>
  <si>
    <t>Mediodía
(14:00)</t>
  </si>
  <si>
    <t>Tarde
(18:00)</t>
  </si>
  <si>
    <t>Noche
(22:00)</t>
  </si>
  <si>
    <t>¿Con comida?</t>
  </si>
  <si>
    <t>Observaciones</t>
  </si>
  <si>
    <t>✔</t>
  </si>
  <si>
    <t>En ayunas, 30 min antes desayuno</t>
  </si>
  <si>
    <t>Con desayuno</t>
  </si>
  <si>
    <t>Antes del desayuno</t>
  </si>
  <si>
    <t>Siempre con las comidas</t>
  </si>
  <si>
    <t>Con la cena</t>
  </si>
  <si>
    <t>Misma hora siempre</t>
  </si>
  <si>
    <t>Solo si precisa. Evitar conducir</t>
  </si>
  <si>
    <t>Tomas programadas hoy:</t>
  </si>
  <si>
    <t>✔ = Tomar hoy     - = No corresponde hoy     ¿Dudas? Consulte con su médico</t>
  </si>
  <si>
    <t>📋  HISTORIAL DE TOMAS Y REGISTRO DE INCIDENCIAS</t>
  </si>
  <si>
    <t>Registre cada incidencia, olvido o efecto adverso. Esta información es valiosa para su médico.</t>
  </si>
  <si>
    <t>Fecha</t>
  </si>
  <si>
    <t>Dosis tomada</t>
  </si>
  <si>
    <t>Hora real</t>
  </si>
  <si>
    <t>Tipo de incidencia</t>
  </si>
  <si>
    <t>Notas / Observaciones</t>
  </si>
  <si>
    <t>02/05/2025</t>
  </si>
  <si>
    <t>23:15</t>
  </si>
  <si>
    <t>⏰ Toma tardía</t>
  </si>
  <si>
    <t>Se tomó 1h tarde por cenar fuera. Sin incidencias.</t>
  </si>
  <si>
    <t>10/05/2025</t>
  </si>
  <si>
    <t>14:30</t>
  </si>
  <si>
    <t>✅ Correcta</t>
  </si>
  <si>
    <t>15/05/2025</t>
  </si>
  <si>
    <t>22:00</t>
  </si>
  <si>
    <t>Dificultad para dormir. Efecto adecuado.</t>
  </si>
  <si>
    <t>18/05/2025</t>
  </si>
  <si>
    <t>❌ Olvido</t>
  </si>
  <si>
    <t>Se olvidó la dosis matutina. No recuperar dosis.</t>
  </si>
  <si>
    <t>22/05/2025</t>
  </si>
  <si>
    <t>08:10</t>
  </si>
  <si>
    <t>⚠️ Efecto adverso</t>
  </si>
  <si>
    <t>Mareo leve a media mañana. Informado al médico.</t>
  </si>
  <si>
    <t>25/05/2025</t>
  </si>
  <si>
    <t>08:00</t>
  </si>
  <si>
    <t>27/05/2025</t>
  </si>
  <si>
    <t>21:30</t>
  </si>
  <si>
    <t>28/05/2025</t>
  </si>
  <si>
    <t>Próximo control INR: 05/06/2025</t>
  </si>
  <si>
    <t>Leyenda:  ✅ Toma correcta    ❌ Olvido / no tomada    ⏰ Toma tardía / adelantada    ⚠️ Efecto adverso o reacción</t>
  </si>
  <si>
    <t>🗂️  CONTROL DE STOCK Y PRÓXIMAS RECETAS</t>
  </si>
  <si>
    <t>Controle las unidades disponibles y anticipe la renovación de recetas antes de quedarse sin medicación.</t>
  </si>
  <si>
    <t>Presentación</t>
  </si>
  <si>
    <t>Uds. en casa</t>
  </si>
  <si>
    <t>Mín. recomendado</t>
  </si>
  <si>
    <t>Estado stock</t>
  </si>
  <si>
    <t>Próxima receta</t>
  </si>
  <si>
    <t>Farmacia habitual</t>
  </si>
  <si>
    <t>Caja 28 comp.</t>
  </si>
  <si>
    <t>05/06/2025</t>
  </si>
  <si>
    <t>Farmacia Central</t>
  </si>
  <si>
    <t>Caja 30 comp.</t>
  </si>
  <si>
    <t>03/06/2025</t>
  </si>
  <si>
    <t>Caja 28 cáps.</t>
  </si>
  <si>
    <t>15/06/2025</t>
  </si>
  <si>
    <t>Farmacia Sur</t>
  </si>
  <si>
    <t>Caja 50 comp.</t>
  </si>
  <si>
    <t>10/06/2025</t>
  </si>
  <si>
    <t>02/06/2025</t>
  </si>
  <si>
    <t>20/06/2025</t>
  </si>
  <si>
    <t>Farmacia del Paseo</t>
  </si>
  <si>
    <t>Caja 60 comp.</t>
  </si>
  <si>
    <t>30/06/2025</t>
  </si>
  <si>
    <t>01/06/2025</t>
  </si>
  <si>
    <t>Medicamentos a reponer:</t>
  </si>
  <si>
    <t>Solicite receta al médico con antelación suficiente (mín. 7 días antes de agotar stock)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</si>
</sst>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i/>
      <sz val="10"/>
      <color rgb="FFD6E4F0"/>
      <name val="Arial"/>
      <charset val="1"/>
    </font>
    <font>
      <b/>
      <sz val="11"/>
      <color rgb="FFFFFFFF"/>
      <name val="Arial"/>
      <charset val="1"/>
    </font>
    <font>
      <b/>
      <sz val="10"/>
      <color rgb="FF1F4E79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sz val="9"/>
      <color rgb="FF000000"/>
      <name val="Arial"/>
      <charset val="1"/>
    </font>
    <font>
      <b/>
      <sz val="9"/>
      <color rgb="FF198038"/>
      <name val="Arial"/>
      <charset val="1"/>
    </font>
    <font>
      <b/>
      <sz val="9"/>
      <color rgb="FFE67E22"/>
      <name val="Arial"/>
      <charset val="1"/>
    </font>
    <font>
      <b/>
      <sz val="9"/>
      <color rgb="FFC0392B"/>
      <name val="Arial"/>
      <charset val="1"/>
    </font>
    <font>
      <b/>
      <sz val="11"/>
      <color rgb="FF198038"/>
      <name val="Arial"/>
      <charset val="1"/>
    </font>
    <font>
      <i/>
      <sz val="9"/>
      <color rgb="FF198038"/>
      <name val="Arial"/>
      <charset val="1"/>
    </font>
    <font>
      <i/>
      <sz val="8"/>
      <color rgb="FFC0392B"/>
      <name val="Arial"/>
      <charset val="1"/>
    </font>
    <font>
      <b/>
      <sz val="18"/>
      <color rgb="FFFFFFFF"/>
      <name val="Arial"/>
      <charset val="1"/>
    </font>
    <font>
      <i/>
      <sz val="9"/>
      <color rgb="FFFFFFFF"/>
      <name val="Arial"/>
      <charset val="1"/>
    </font>
    <font>
      <b/>
      <sz val="11"/>
      <color rgb="FF1F4E79"/>
      <name val="Arial"/>
      <charset val="1"/>
    </font>
    <font>
      <sz val="10"/>
      <color rgb="FFAAAAAA"/>
      <name val="Arial"/>
      <charset val="1"/>
    </font>
    <font>
      <b/>
      <sz val="12"/>
      <color rgb="FF198038"/>
      <name val="Arial"/>
      <charset val="1"/>
    </font>
    <font>
      <i/>
      <sz val="8"/>
      <color rgb="FF1F4E79"/>
      <name val="Arial"/>
      <charset val="1"/>
    </font>
    <font>
      <b/>
      <sz val="17"/>
      <color rgb="FFFFFFFF"/>
      <name val="Arial"/>
      <charset val="1"/>
    </font>
    <font>
      <b/>
      <sz val="9"/>
      <color rgb="FF8B4513"/>
      <name val="Arial"/>
      <charset val="1"/>
    </font>
    <font>
      <b/>
      <sz val="10"/>
      <color rgb="FF6C3483"/>
      <name val="Arial"/>
      <charset val="1"/>
    </font>
    <font>
      <b/>
      <sz val="12"/>
      <color rgb="FFC0392B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EBF5FB"/>
        <bgColor rgb="FFF2F3F4"/>
      </patternFill>
    </fill>
    <fill>
      <patternFill patternType="solid">
        <fgColor rgb="FFFFFFFF"/>
        <bgColor rgb="FFFFFDE7"/>
      </patternFill>
    </fill>
    <fill>
      <patternFill patternType="solid">
        <fgColor rgb="FFD5F5E3"/>
        <bgColor rgb="FFD6E4F0"/>
      </patternFill>
    </fill>
    <fill>
      <patternFill patternType="solid">
        <fgColor rgb="FFFDEBD0"/>
        <bgColor rgb="FFFADBD8"/>
      </patternFill>
    </fill>
    <fill>
      <patternFill patternType="solid">
        <fgColor rgb="FFFADBD8"/>
        <bgColor rgb="FFFDEBD0"/>
      </patternFill>
    </fill>
    <fill>
      <patternFill patternType="solid">
        <fgColor rgb="FFD6E4F0"/>
        <bgColor rgb="FFD5F5E3"/>
      </patternFill>
    </fill>
    <fill>
      <patternFill patternType="solid">
        <fgColor rgb="FF198038"/>
        <bgColor rgb="FF008080"/>
      </patternFill>
    </fill>
    <fill>
      <patternFill patternType="solid">
        <fgColor rgb="FF27AE60"/>
        <bgColor rgb="FF198038"/>
      </patternFill>
    </fill>
    <fill>
      <patternFill patternType="solid">
        <fgColor rgb="FFFFFDE7"/>
        <bgColor rgb="FFFFFFFF"/>
      </patternFill>
    </fill>
    <fill>
      <patternFill patternType="solid">
        <fgColor rgb="FFF2F3F4"/>
        <bgColor rgb="FFEBF5FB"/>
      </patternFill>
    </fill>
    <fill>
      <patternFill patternType="solid">
        <fgColor rgb="FFC0392B"/>
        <bgColor rgb="FF8B4513"/>
      </patternFill>
    </fill>
    <fill>
      <patternFill patternType="solid">
        <fgColor rgb="FFE67E22"/>
        <bgColor rgb="FFFF9900"/>
      </patternFill>
    </fill>
    <fill>
      <patternFill patternType="solid">
        <fgColor rgb="FF6C3483"/>
        <bgColor rgb="FF8E44AD"/>
      </patternFill>
    </fill>
    <fill>
      <patternFill patternType="solid">
        <fgColor rgb="FF8E44AD"/>
        <bgColor rgb="FF6C3483"/>
      </patternFill>
    </fill>
  </fills>
  <borders count="6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>
      <left style="thin">
        <color rgb="FFBDC3C7"/>
      </left>
      <right/>
      <top style="thin">
        <color rgb="FFBDC3C7"/>
      </top>
      <bottom style="thin">
        <color rgb="FFBDC3C7"/>
      </bottom>
      <diagonal/>
    </border>
    <border>
      <left/>
      <right style="thin">
        <color rgb="FFBDC3C7"/>
      </right>
      <top style="thin">
        <color rgb="FFBDC3C7"/>
      </top>
      <bottom style="thin">
        <color rgb="FFBDC3C7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6" fillId="12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15" fillId="11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3" fillId="8" borderId="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0" fillId="13" borderId="1" xfId="0" applyFill="1" applyBorder="1"/>
    <xf numFmtId="0" fontId="0" fillId="5" borderId="1" xfId="0" applyFill="1" applyBorder="1"/>
    <xf numFmtId="0" fontId="6" fillId="16" borderId="2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20" fillId="14" borderId="0" xfId="0" applyFont="1" applyFill="1" applyAlignment="1">
      <alignment horizontal="center" vertical="center"/>
    </xf>
    <xf numFmtId="0" fontId="15" fillId="15" borderId="0" xfId="0" applyFont="1" applyFill="1" applyAlignment="1">
      <alignment horizontal="center" vertical="center"/>
    </xf>
    <xf numFmtId="0" fontId="20" fillId="16" borderId="0" xfId="0" applyFont="1" applyFill="1" applyAlignment="1">
      <alignment horizontal="center" vertical="center"/>
    </xf>
    <xf numFmtId="0" fontId="15" fillId="17" borderId="0" xfId="0" applyFont="1" applyFill="1" applyAlignment="1">
      <alignment horizontal="center" vertical="center"/>
    </xf>
    <xf numFmtId="0" fontId="22" fillId="4" borderId="3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392B"/>
      <rgbColor rgb="FF00FF00"/>
      <rgbColor rgb="FF0000FF"/>
      <rgbColor rgb="FFFFFF00"/>
      <rgbColor rgb="FFFF00FF"/>
      <rgbColor rgb="FF00FFFF"/>
      <rgbColor rgb="FF800000"/>
      <rgbColor rgb="FF198038"/>
      <rgbColor rgb="FF000080"/>
      <rgbColor rgb="FF808000"/>
      <rgbColor rgb="FF800080"/>
      <rgbColor rgb="FF008080"/>
      <rgbColor rgb="FFBDC3C7"/>
      <rgbColor rgb="FF808080"/>
      <rgbColor rgb="FF9999FF"/>
      <rgbColor rgb="FF6C3483"/>
      <rgbColor rgb="FFFFFDE7"/>
      <rgbColor rgb="FFEBF5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3F4"/>
      <rgbColor rgb="FFD5F5E3"/>
      <rgbColor rgb="FFFDEBD0"/>
      <rgbColor rgb="FF99CCFF"/>
      <rgbColor rgb="FFFF99CC"/>
      <rgbColor rgb="FFCC99FF"/>
      <rgbColor rgb="FFFADBD8"/>
      <rgbColor rgb="FF2E75B6"/>
      <rgbColor rgb="FF33CCCC"/>
      <rgbColor rgb="FF99CC00"/>
      <rgbColor rgb="FFFFCC00"/>
      <rgbColor rgb="FFFF9900"/>
      <rgbColor rgb="FFE67E22"/>
      <rgbColor rgb="FF666699"/>
      <rgbColor rgb="FFAAAAAA"/>
      <rgbColor rgb="FF003366"/>
      <rgbColor rgb="FF27AE60"/>
      <rgbColor rgb="FF003300"/>
      <rgbColor rgb="FF333300"/>
      <rgbColor rgb="FF8B4513"/>
      <rgbColor rgb="FF8E44AD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E75B6"/>
  </sheetPr>
  <dimension ref="B1:K59"/>
  <sheetViews>
    <sheetView showGridLines="0" tabSelected="1"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M17" sqref="M17"/>
    </sheetView>
  </sheetViews>
  <sheetFormatPr baseColWidth="10" defaultColWidth="8.7109375" defaultRowHeight="15" x14ac:dyDescent="0.25"/>
  <cols>
    <col min="1" max="1" width="3" customWidth="1"/>
    <col min="2" max="2" width="22" customWidth="1"/>
    <col min="3" max="3" width="18" customWidth="1"/>
    <col min="4" max="4" width="12" customWidth="1"/>
    <col min="5" max="8" width="10" customWidth="1"/>
    <col min="9" max="9" width="16" customWidth="1"/>
    <col min="10" max="10" width="24" customWidth="1"/>
    <col min="11" max="11" width="20" customWidth="1"/>
    <col min="12" max="12" width="3" customWidth="1"/>
  </cols>
  <sheetData>
    <row r="1" spans="2:11" ht="7.5" customHeight="1" x14ac:dyDescent="0.25"/>
    <row r="2" spans="2:11" ht="48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19.5" customHeight="1" x14ac:dyDescent="0.25"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</row>
    <row r="4" spans="2:11" ht="24" customHeight="1" x14ac:dyDescent="0.25"/>
    <row r="5" spans="2:11" ht="21.75" customHeight="1" x14ac:dyDescent="0.25"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</row>
    <row r="6" spans="2:11" ht="19.5" customHeight="1" x14ac:dyDescent="0.25">
      <c r="B6" s="15" t="s">
        <v>3</v>
      </c>
      <c r="C6" s="11" t="s">
        <v>4</v>
      </c>
      <c r="D6" s="11"/>
      <c r="E6" s="51" t="s">
        <v>5</v>
      </c>
      <c r="F6" s="52"/>
      <c r="G6" s="11" t="s">
        <v>6</v>
      </c>
      <c r="H6" s="11"/>
      <c r="I6" s="11"/>
    </row>
    <row r="7" spans="2:11" ht="19.5" customHeight="1" x14ac:dyDescent="0.25">
      <c r="B7" s="15" t="s">
        <v>7</v>
      </c>
      <c r="C7" s="11" t="s">
        <v>8</v>
      </c>
      <c r="D7" s="11"/>
      <c r="E7" s="51" t="s">
        <v>9</v>
      </c>
      <c r="F7" s="52" t="s">
        <v>9</v>
      </c>
      <c r="G7" s="11" t="s">
        <v>10</v>
      </c>
      <c r="H7" s="11"/>
      <c r="I7" s="11"/>
    </row>
    <row r="8" spans="2:11" ht="19.5" customHeight="1" x14ac:dyDescent="0.25">
      <c r="B8" s="15" t="s">
        <v>11</v>
      </c>
      <c r="C8" s="11" t="s">
        <v>12</v>
      </c>
      <c r="D8" s="11"/>
      <c r="E8" s="51" t="s">
        <v>13</v>
      </c>
      <c r="F8" s="52" t="s">
        <v>13</v>
      </c>
      <c r="G8" s="11" t="s">
        <v>14</v>
      </c>
      <c r="H8" s="11"/>
      <c r="I8" s="11"/>
    </row>
    <row r="9" spans="2:11" ht="19.5" customHeight="1" x14ac:dyDescent="0.25">
      <c r="B9" s="15" t="s">
        <v>15</v>
      </c>
      <c r="C9" s="11" t="s">
        <v>16</v>
      </c>
      <c r="D9" s="11"/>
      <c r="E9" s="51" t="s">
        <v>17</v>
      </c>
      <c r="F9" s="52" t="s">
        <v>17</v>
      </c>
      <c r="G9" s="11" t="s">
        <v>18</v>
      </c>
      <c r="H9" s="11"/>
      <c r="I9" s="11"/>
    </row>
    <row r="10" spans="2:11" ht="19.5" customHeight="1" x14ac:dyDescent="0.25">
      <c r="B10" s="15" t="s">
        <v>19</v>
      </c>
      <c r="C10" s="11" t="s">
        <v>20</v>
      </c>
      <c r="D10" s="11"/>
      <c r="E10" s="51" t="s">
        <v>21</v>
      </c>
      <c r="F10" s="52" t="s">
        <v>21</v>
      </c>
      <c r="G10" s="11" t="s">
        <v>22</v>
      </c>
      <c r="H10" s="11"/>
      <c r="I10" s="11"/>
    </row>
    <row r="11" spans="2:11" ht="19.5" customHeight="1" x14ac:dyDescent="0.25">
      <c r="B11" s="15" t="s">
        <v>23</v>
      </c>
      <c r="C11" s="11" t="s">
        <v>24</v>
      </c>
      <c r="D11" s="11"/>
      <c r="E11" s="51" t="s">
        <v>25</v>
      </c>
      <c r="F11" s="52" t="s">
        <v>25</v>
      </c>
      <c r="G11" s="11" t="s">
        <v>26</v>
      </c>
      <c r="H11" s="11"/>
      <c r="I11" s="11"/>
    </row>
    <row r="12" spans="2:11" ht="9.75" customHeight="1" x14ac:dyDescent="0.25"/>
    <row r="13" spans="2:11" ht="21.75" customHeight="1" x14ac:dyDescent="0.25">
      <c r="B13" s="12" t="s">
        <v>27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2:11" ht="30" customHeight="1" x14ac:dyDescent="0.25">
      <c r="B14" s="16" t="s">
        <v>28</v>
      </c>
      <c r="C14" s="16" t="s">
        <v>29</v>
      </c>
      <c r="D14" s="16" t="s">
        <v>30</v>
      </c>
      <c r="E14" s="16" t="s">
        <v>31</v>
      </c>
      <c r="F14" s="16" t="s">
        <v>32</v>
      </c>
      <c r="G14" s="16" t="s">
        <v>33</v>
      </c>
      <c r="H14" s="16" t="s">
        <v>34</v>
      </c>
      <c r="I14" s="16" t="s">
        <v>35</v>
      </c>
      <c r="J14" s="16" t="s">
        <v>36</v>
      </c>
      <c r="K14" s="16" t="s">
        <v>37</v>
      </c>
    </row>
    <row r="15" spans="2:11" ht="19.5" customHeight="1" x14ac:dyDescent="0.25">
      <c r="B15" s="17" t="s">
        <v>38</v>
      </c>
      <c r="C15" s="17" t="s">
        <v>39</v>
      </c>
      <c r="D15" s="18" t="s">
        <v>40</v>
      </c>
      <c r="E15" s="18" t="s">
        <v>41</v>
      </c>
      <c r="F15" s="18" t="s">
        <v>42</v>
      </c>
      <c r="G15" s="18" t="s">
        <v>42</v>
      </c>
      <c r="H15" s="18" t="s">
        <v>43</v>
      </c>
      <c r="I15" s="18" t="s">
        <v>44</v>
      </c>
      <c r="J15" s="17" t="s">
        <v>45</v>
      </c>
      <c r="K15" s="19" t="s">
        <v>46</v>
      </c>
    </row>
    <row r="16" spans="2:11" ht="19.5" customHeight="1" x14ac:dyDescent="0.25">
      <c r="B16" s="20" t="s">
        <v>47</v>
      </c>
      <c r="C16" s="20" t="s">
        <v>48</v>
      </c>
      <c r="D16" s="21" t="s">
        <v>49</v>
      </c>
      <c r="E16" s="21" t="s">
        <v>41</v>
      </c>
      <c r="F16" s="21" t="s">
        <v>42</v>
      </c>
      <c r="G16" s="21" t="s">
        <v>41</v>
      </c>
      <c r="H16" s="21" t="s">
        <v>50</v>
      </c>
      <c r="I16" s="21" t="s">
        <v>51</v>
      </c>
      <c r="J16" s="20" t="s">
        <v>52</v>
      </c>
      <c r="K16" s="19" t="s">
        <v>46</v>
      </c>
    </row>
    <row r="17" spans="2:11" ht="19.5" customHeight="1" x14ac:dyDescent="0.25">
      <c r="B17" s="17" t="s">
        <v>53</v>
      </c>
      <c r="C17" s="17" t="s">
        <v>54</v>
      </c>
      <c r="D17" s="18" t="s">
        <v>55</v>
      </c>
      <c r="E17" s="18" t="s">
        <v>41</v>
      </c>
      <c r="F17" s="18" t="s">
        <v>42</v>
      </c>
      <c r="G17" s="18" t="s">
        <v>42</v>
      </c>
      <c r="H17" s="18" t="s">
        <v>50</v>
      </c>
      <c r="I17" s="18" t="s">
        <v>44</v>
      </c>
      <c r="J17" s="17" t="s">
        <v>56</v>
      </c>
      <c r="K17" s="19" t="s">
        <v>46</v>
      </c>
    </row>
    <row r="18" spans="2:11" ht="19.5" customHeight="1" x14ac:dyDescent="0.25">
      <c r="B18" s="20" t="s">
        <v>57</v>
      </c>
      <c r="C18" s="20" t="s">
        <v>58</v>
      </c>
      <c r="D18" s="21" t="s">
        <v>59</v>
      </c>
      <c r="E18" s="21" t="s">
        <v>41</v>
      </c>
      <c r="F18" s="21" t="s">
        <v>41</v>
      </c>
      <c r="G18" s="21" t="s">
        <v>41</v>
      </c>
      <c r="H18" s="21" t="s">
        <v>43</v>
      </c>
      <c r="I18" s="21" t="s">
        <v>60</v>
      </c>
      <c r="J18" s="20" t="s">
        <v>61</v>
      </c>
      <c r="K18" s="19" t="s">
        <v>46</v>
      </c>
    </row>
    <row r="19" spans="2:11" ht="19.5" customHeight="1" x14ac:dyDescent="0.25">
      <c r="B19" s="17" t="s">
        <v>62</v>
      </c>
      <c r="C19" s="17" t="s">
        <v>63</v>
      </c>
      <c r="D19" s="18" t="s">
        <v>64</v>
      </c>
      <c r="E19" s="18" t="s">
        <v>42</v>
      </c>
      <c r="F19" s="18" t="s">
        <v>42</v>
      </c>
      <c r="G19" s="18" t="s">
        <v>41</v>
      </c>
      <c r="H19" s="18" t="s">
        <v>50</v>
      </c>
      <c r="I19" s="18" t="s">
        <v>65</v>
      </c>
      <c r="J19" s="17" t="s">
        <v>66</v>
      </c>
      <c r="K19" s="19" t="s">
        <v>46</v>
      </c>
    </row>
    <row r="20" spans="2:11" ht="19.5" customHeight="1" x14ac:dyDescent="0.25">
      <c r="B20" s="20" t="s">
        <v>67</v>
      </c>
      <c r="C20" s="20" t="s">
        <v>68</v>
      </c>
      <c r="D20" s="21" t="s">
        <v>69</v>
      </c>
      <c r="E20" s="21" t="s">
        <v>41</v>
      </c>
      <c r="F20" s="21" t="s">
        <v>42</v>
      </c>
      <c r="G20" s="21" t="s">
        <v>42</v>
      </c>
      <c r="H20" s="21" t="s">
        <v>50</v>
      </c>
      <c r="I20" s="21" t="s">
        <v>70</v>
      </c>
      <c r="J20" s="20" t="s">
        <v>71</v>
      </c>
      <c r="K20" s="19" t="s">
        <v>46</v>
      </c>
    </row>
    <row r="21" spans="2:11" ht="19.5" customHeight="1" x14ac:dyDescent="0.25">
      <c r="B21" s="17" t="s">
        <v>72</v>
      </c>
      <c r="C21" s="17" t="s">
        <v>73</v>
      </c>
      <c r="D21" s="18" t="s">
        <v>74</v>
      </c>
      <c r="E21" s="18" t="s">
        <v>42</v>
      </c>
      <c r="F21" s="18" t="s">
        <v>42</v>
      </c>
      <c r="G21" s="18" t="s">
        <v>41</v>
      </c>
      <c r="H21" s="18" t="s">
        <v>43</v>
      </c>
      <c r="I21" s="18" t="s">
        <v>44</v>
      </c>
      <c r="J21" s="17" t="s">
        <v>75</v>
      </c>
      <c r="K21" s="19" t="s">
        <v>46</v>
      </c>
    </row>
    <row r="22" spans="2:11" ht="19.5" customHeight="1" x14ac:dyDescent="0.25">
      <c r="B22" s="20" t="s">
        <v>76</v>
      </c>
      <c r="C22" s="20" t="s">
        <v>77</v>
      </c>
      <c r="D22" s="21" t="s">
        <v>49</v>
      </c>
      <c r="E22" s="21" t="s">
        <v>42</v>
      </c>
      <c r="F22" s="21" t="s">
        <v>42</v>
      </c>
      <c r="G22" s="21" t="s">
        <v>41</v>
      </c>
      <c r="H22" s="21" t="s">
        <v>50</v>
      </c>
      <c r="I22" s="21" t="s">
        <v>78</v>
      </c>
      <c r="J22" s="20" t="s">
        <v>79</v>
      </c>
      <c r="K22" s="22" t="s">
        <v>80</v>
      </c>
    </row>
    <row r="23" spans="2:11" ht="19.5" customHeight="1" x14ac:dyDescent="0.25">
      <c r="B23" s="17" t="s">
        <v>81</v>
      </c>
      <c r="C23" s="17" t="s">
        <v>82</v>
      </c>
      <c r="D23" s="18" t="s">
        <v>83</v>
      </c>
      <c r="E23" s="18" t="s">
        <v>41</v>
      </c>
      <c r="F23" s="18" t="s">
        <v>42</v>
      </c>
      <c r="G23" s="18" t="s">
        <v>42</v>
      </c>
      <c r="H23" s="18" t="s">
        <v>43</v>
      </c>
      <c r="I23" s="18" t="s">
        <v>84</v>
      </c>
      <c r="J23" s="17" t="s">
        <v>85</v>
      </c>
      <c r="K23" s="23" t="s">
        <v>86</v>
      </c>
    </row>
    <row r="24" spans="2:11" ht="19.5" customHeight="1" x14ac:dyDescent="0.25">
      <c r="B24" s="20" t="s">
        <v>87</v>
      </c>
      <c r="C24" s="20" t="s">
        <v>88</v>
      </c>
      <c r="D24" s="21" t="s">
        <v>74</v>
      </c>
      <c r="E24" s="21" t="s">
        <v>41</v>
      </c>
      <c r="F24" s="21" t="s">
        <v>41</v>
      </c>
      <c r="G24" s="21" t="s">
        <v>41</v>
      </c>
      <c r="H24" s="21" t="s">
        <v>50</v>
      </c>
      <c r="I24" s="21" t="s">
        <v>89</v>
      </c>
      <c r="J24" s="20" t="s">
        <v>90</v>
      </c>
      <c r="K24" s="23" t="s">
        <v>91</v>
      </c>
    </row>
    <row r="25" spans="2:11" ht="21.75" customHeight="1" x14ac:dyDescent="0.25">
      <c r="B25" s="10" t="s">
        <v>92</v>
      </c>
      <c r="C25" s="10"/>
      <c r="D25" s="10"/>
      <c r="E25" s="9">
        <f>COUNTIF(K15:K24,"*Activo*")</f>
        <v>7</v>
      </c>
      <c r="F25" s="9"/>
      <c r="G25" s="9"/>
      <c r="H25" s="8" t="s">
        <v>93</v>
      </c>
      <c r="I25" s="8"/>
      <c r="J25" s="7" t="str">
        <f>COUNTIF(K15:K24,"*Revisar*")&amp;" pendientes de revisión"</f>
        <v>1 pendientes de revisión</v>
      </c>
      <c r="K25" s="7"/>
    </row>
    <row r="26" spans="2:11" ht="18" customHeight="1" x14ac:dyDescent="0.25"/>
    <row r="27" spans="2:11" ht="30" customHeight="1" x14ac:dyDescent="0.25">
      <c r="B27" s="6" t="s">
        <v>94</v>
      </c>
      <c r="C27" s="6"/>
      <c r="D27" s="6"/>
      <c r="E27" s="6"/>
      <c r="F27" s="6"/>
      <c r="G27" s="6"/>
      <c r="H27" s="6"/>
      <c r="I27" s="6"/>
      <c r="J27" s="6"/>
      <c r="K27" s="6"/>
    </row>
    <row r="28" spans="2:11" ht="18" customHeight="1" x14ac:dyDescent="0.25"/>
    <row r="29" spans="2:11" ht="18" customHeight="1" x14ac:dyDescent="0.25"/>
    <row r="30" spans="2:11" ht="18" customHeight="1" x14ac:dyDescent="0.25"/>
    <row r="31" spans="2:11" ht="18" customHeight="1" x14ac:dyDescent="0.25"/>
    <row r="32" spans="2:11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7">
    <mergeCell ref="B25:D25"/>
    <mergeCell ref="E25:G25"/>
    <mergeCell ref="H25:I25"/>
    <mergeCell ref="J25:K25"/>
    <mergeCell ref="B27:K27"/>
    <mergeCell ref="C10:D10"/>
    <mergeCell ref="G10:I10"/>
    <mergeCell ref="C11:D11"/>
    <mergeCell ref="G11:I11"/>
    <mergeCell ref="B13:K13"/>
    <mergeCell ref="E10:F10"/>
    <mergeCell ref="E11:F11"/>
    <mergeCell ref="C7:D7"/>
    <mergeCell ref="G7:I7"/>
    <mergeCell ref="C8:D8"/>
    <mergeCell ref="G8:I8"/>
    <mergeCell ref="C9:D9"/>
    <mergeCell ref="G9:I9"/>
    <mergeCell ref="E7:F7"/>
    <mergeCell ref="E8:F8"/>
    <mergeCell ref="E9:F9"/>
    <mergeCell ref="B2:K2"/>
    <mergeCell ref="B3:K3"/>
    <mergeCell ref="B5:K5"/>
    <mergeCell ref="C6:D6"/>
    <mergeCell ref="G6:I6"/>
    <mergeCell ref="E6:F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98038"/>
  </sheetPr>
  <dimension ref="B2:I17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26" customWidth="1"/>
    <col min="3" max="8" width="12" customWidth="1"/>
    <col min="9" max="9" width="20" customWidth="1"/>
    <col min="10" max="10" width="3" customWidth="1"/>
  </cols>
  <sheetData>
    <row r="2" spans="2:9" ht="43.5" customHeight="1" x14ac:dyDescent="0.25">
      <c r="B2" s="5" t="s">
        <v>95</v>
      </c>
      <c r="C2" s="5"/>
      <c r="D2" s="5"/>
      <c r="E2" s="5"/>
      <c r="F2" s="5"/>
      <c r="G2" s="5"/>
      <c r="H2" s="5"/>
      <c r="I2" s="5"/>
    </row>
    <row r="3" spans="2:9" ht="18" customHeight="1" x14ac:dyDescent="0.25">
      <c r="B3" s="4" t="s">
        <v>96</v>
      </c>
      <c r="C3" s="4"/>
      <c r="D3" s="4"/>
      <c r="E3" s="4"/>
      <c r="F3" s="4"/>
      <c r="G3" s="4"/>
      <c r="H3" s="4"/>
      <c r="I3" s="4"/>
    </row>
    <row r="5" spans="2:9" ht="24" customHeight="1" x14ac:dyDescent="0.25">
      <c r="B5" s="3" t="s">
        <v>97</v>
      </c>
      <c r="C5" s="3"/>
      <c r="D5" s="2" t="s">
        <v>98</v>
      </c>
      <c r="E5" s="2"/>
      <c r="F5" s="3" t="s">
        <v>99</v>
      </c>
      <c r="G5" s="3"/>
      <c r="H5" s="1">
        <v>142</v>
      </c>
      <c r="I5" s="1"/>
    </row>
    <row r="7" spans="2:9" ht="31.5" customHeight="1" x14ac:dyDescent="0.25">
      <c r="B7" s="24" t="s">
        <v>28</v>
      </c>
      <c r="C7" s="24" t="s">
        <v>30</v>
      </c>
      <c r="D7" s="24" t="s">
        <v>100</v>
      </c>
      <c r="E7" s="24" t="s">
        <v>101</v>
      </c>
      <c r="F7" s="24" t="s">
        <v>102</v>
      </c>
      <c r="G7" s="24" t="s">
        <v>103</v>
      </c>
      <c r="H7" s="24" t="s">
        <v>104</v>
      </c>
      <c r="I7" s="24" t="s">
        <v>105</v>
      </c>
    </row>
    <row r="8" spans="2:9" ht="21.75" customHeight="1" x14ac:dyDescent="0.25">
      <c r="B8" s="17" t="s">
        <v>67</v>
      </c>
      <c r="C8" s="18" t="s">
        <v>69</v>
      </c>
      <c r="D8" s="25" t="s">
        <v>106</v>
      </c>
      <c r="E8" s="26" t="s">
        <v>42</v>
      </c>
      <c r="F8" s="26" t="s">
        <v>42</v>
      </c>
      <c r="G8" s="26" t="s">
        <v>42</v>
      </c>
      <c r="H8" s="18" t="s">
        <v>50</v>
      </c>
      <c r="I8" s="17" t="s">
        <v>107</v>
      </c>
    </row>
    <row r="9" spans="2:9" ht="21.75" customHeight="1" x14ac:dyDescent="0.25">
      <c r="B9" s="27" t="s">
        <v>38</v>
      </c>
      <c r="C9" s="28" t="s">
        <v>40</v>
      </c>
      <c r="D9" s="25" t="s">
        <v>106</v>
      </c>
      <c r="E9" s="26" t="s">
        <v>42</v>
      </c>
      <c r="F9" s="26" t="s">
        <v>42</v>
      </c>
      <c r="G9" s="26" t="s">
        <v>42</v>
      </c>
      <c r="H9" s="28" t="s">
        <v>43</v>
      </c>
      <c r="I9" s="27" t="s">
        <v>108</v>
      </c>
    </row>
    <row r="10" spans="2:9" ht="21.75" customHeight="1" x14ac:dyDescent="0.25">
      <c r="B10" s="17" t="s">
        <v>53</v>
      </c>
      <c r="C10" s="18" t="s">
        <v>55</v>
      </c>
      <c r="D10" s="25" t="s">
        <v>106</v>
      </c>
      <c r="E10" s="26" t="s">
        <v>42</v>
      </c>
      <c r="F10" s="26" t="s">
        <v>42</v>
      </c>
      <c r="G10" s="26" t="s">
        <v>42</v>
      </c>
      <c r="H10" s="18" t="s">
        <v>50</v>
      </c>
      <c r="I10" s="17" t="s">
        <v>109</v>
      </c>
    </row>
    <row r="11" spans="2:9" ht="21.75" customHeight="1" x14ac:dyDescent="0.25">
      <c r="B11" s="27" t="s">
        <v>57</v>
      </c>
      <c r="C11" s="28" t="s">
        <v>59</v>
      </c>
      <c r="D11" s="25" t="s">
        <v>106</v>
      </c>
      <c r="E11" s="25" t="s">
        <v>106</v>
      </c>
      <c r="F11" s="26" t="s">
        <v>42</v>
      </c>
      <c r="G11" s="25" t="s">
        <v>106</v>
      </c>
      <c r="H11" s="28" t="s">
        <v>43</v>
      </c>
      <c r="I11" s="27" t="s">
        <v>110</v>
      </c>
    </row>
    <row r="12" spans="2:9" ht="21.75" customHeight="1" x14ac:dyDescent="0.25">
      <c r="B12" s="17" t="s">
        <v>47</v>
      </c>
      <c r="C12" s="18" t="s">
        <v>49</v>
      </c>
      <c r="D12" s="25" t="s">
        <v>106</v>
      </c>
      <c r="E12" s="26" t="s">
        <v>42</v>
      </c>
      <c r="F12" s="26" t="s">
        <v>42</v>
      </c>
      <c r="G12" s="25" t="s">
        <v>106</v>
      </c>
      <c r="H12" s="18" t="s">
        <v>50</v>
      </c>
      <c r="I12" s="17"/>
    </row>
    <row r="13" spans="2:9" ht="21.75" customHeight="1" x14ac:dyDescent="0.25">
      <c r="B13" s="27" t="s">
        <v>72</v>
      </c>
      <c r="C13" s="28" t="s">
        <v>74</v>
      </c>
      <c r="D13" s="26" t="s">
        <v>42</v>
      </c>
      <c r="E13" s="26" t="s">
        <v>42</v>
      </c>
      <c r="F13" s="26" t="s">
        <v>42</v>
      </c>
      <c r="G13" s="25" t="s">
        <v>106</v>
      </c>
      <c r="H13" s="28" t="s">
        <v>43</v>
      </c>
      <c r="I13" s="27" t="s">
        <v>111</v>
      </c>
    </row>
    <row r="14" spans="2:9" ht="21.75" customHeight="1" x14ac:dyDescent="0.25">
      <c r="B14" s="17" t="s">
        <v>62</v>
      </c>
      <c r="C14" s="18" t="s">
        <v>64</v>
      </c>
      <c r="D14" s="26" t="s">
        <v>42</v>
      </c>
      <c r="E14" s="26" t="s">
        <v>42</v>
      </c>
      <c r="F14" s="26" t="s">
        <v>42</v>
      </c>
      <c r="G14" s="25" t="s">
        <v>106</v>
      </c>
      <c r="H14" s="18" t="s">
        <v>50</v>
      </c>
      <c r="I14" s="17" t="s">
        <v>112</v>
      </c>
    </row>
    <row r="15" spans="2:9" ht="21.75" customHeight="1" x14ac:dyDescent="0.25">
      <c r="B15" s="27" t="s">
        <v>76</v>
      </c>
      <c r="C15" s="28" t="s">
        <v>49</v>
      </c>
      <c r="D15" s="26" t="s">
        <v>42</v>
      </c>
      <c r="E15" s="26" t="s">
        <v>42</v>
      </c>
      <c r="F15" s="26" t="s">
        <v>42</v>
      </c>
      <c r="G15" s="25" t="s">
        <v>106</v>
      </c>
      <c r="H15" s="28" t="s">
        <v>50</v>
      </c>
      <c r="I15" s="27" t="s">
        <v>113</v>
      </c>
    </row>
    <row r="17" spans="2:9" ht="24" customHeight="1" x14ac:dyDescent="0.25">
      <c r="B17" s="43" t="s">
        <v>114</v>
      </c>
      <c r="C17" s="43"/>
      <c r="D17" s="29">
        <f>COUNTIF(D8:G15,"✔")</f>
        <v>11</v>
      </c>
      <c r="E17" s="44" t="s">
        <v>115</v>
      </c>
      <c r="F17" s="44"/>
      <c r="G17" s="44"/>
      <c r="H17" s="44"/>
      <c r="I17" s="44"/>
    </row>
  </sheetData>
  <mergeCells count="8">
    <mergeCell ref="B17:C17"/>
    <mergeCell ref="E17:I17"/>
    <mergeCell ref="B2:I2"/>
    <mergeCell ref="B3:I3"/>
    <mergeCell ref="B5:C5"/>
    <mergeCell ref="D5:E5"/>
    <mergeCell ref="F5:G5"/>
    <mergeCell ref="H5:I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7E22"/>
  </sheetPr>
  <dimension ref="B2:G23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14" customWidth="1"/>
    <col min="3" max="3" width="24" customWidth="1"/>
    <col min="4" max="4" width="10" customWidth="1"/>
    <col min="5" max="6" width="14" customWidth="1"/>
    <col min="7" max="7" width="28" customWidth="1"/>
    <col min="8" max="8" width="3" customWidth="1"/>
  </cols>
  <sheetData>
    <row r="2" spans="2:7" ht="43.5" customHeight="1" x14ac:dyDescent="0.25">
      <c r="B2" s="45" t="s">
        <v>116</v>
      </c>
      <c r="C2" s="45"/>
      <c r="D2" s="45"/>
      <c r="E2" s="45"/>
      <c r="F2" s="45"/>
      <c r="G2" s="45"/>
    </row>
    <row r="3" spans="2:7" ht="18" customHeight="1" x14ac:dyDescent="0.25">
      <c r="B3" s="46" t="s">
        <v>117</v>
      </c>
      <c r="C3" s="46"/>
      <c r="D3" s="46"/>
      <c r="E3" s="46"/>
      <c r="F3" s="46"/>
      <c r="G3" s="46"/>
    </row>
    <row r="5" spans="2:7" ht="27.75" customHeight="1" x14ac:dyDescent="0.25">
      <c r="B5" s="30" t="s">
        <v>118</v>
      </c>
      <c r="C5" s="30" t="s">
        <v>28</v>
      </c>
      <c r="D5" s="30" t="s">
        <v>119</v>
      </c>
      <c r="E5" s="30" t="s">
        <v>120</v>
      </c>
      <c r="F5" s="30" t="s">
        <v>121</v>
      </c>
      <c r="G5" s="30" t="s">
        <v>122</v>
      </c>
    </row>
    <row r="6" spans="2:7" ht="19.5" customHeight="1" x14ac:dyDescent="0.25">
      <c r="B6" s="18" t="s">
        <v>123</v>
      </c>
      <c r="C6" s="17" t="s">
        <v>62</v>
      </c>
      <c r="D6" s="17" t="s">
        <v>64</v>
      </c>
      <c r="E6" s="18" t="s">
        <v>124</v>
      </c>
      <c r="F6" s="31" t="s">
        <v>125</v>
      </c>
      <c r="G6" s="17" t="s">
        <v>126</v>
      </c>
    </row>
    <row r="7" spans="2:7" ht="19.5" customHeight="1" x14ac:dyDescent="0.25">
      <c r="B7" s="32" t="s">
        <v>127</v>
      </c>
      <c r="C7" s="33" t="s">
        <v>57</v>
      </c>
      <c r="D7" s="33" t="s">
        <v>59</v>
      </c>
      <c r="E7" s="32" t="s">
        <v>128</v>
      </c>
      <c r="F7" s="34" t="s">
        <v>129</v>
      </c>
      <c r="G7" s="33"/>
    </row>
    <row r="8" spans="2:7" ht="19.5" customHeight="1" x14ac:dyDescent="0.25">
      <c r="B8" s="18" t="s">
        <v>130</v>
      </c>
      <c r="C8" s="17" t="s">
        <v>76</v>
      </c>
      <c r="D8" s="17" t="s">
        <v>49</v>
      </c>
      <c r="E8" s="18" t="s">
        <v>131</v>
      </c>
      <c r="F8" s="34" t="s">
        <v>129</v>
      </c>
      <c r="G8" s="17" t="s">
        <v>132</v>
      </c>
    </row>
    <row r="9" spans="2:7" ht="19.5" customHeight="1" x14ac:dyDescent="0.25">
      <c r="B9" s="32" t="s">
        <v>133</v>
      </c>
      <c r="C9" s="33" t="s">
        <v>38</v>
      </c>
      <c r="D9" s="33" t="s">
        <v>40</v>
      </c>
      <c r="E9" s="32" t="s">
        <v>42</v>
      </c>
      <c r="F9" s="35" t="s">
        <v>134</v>
      </c>
      <c r="G9" s="33" t="s">
        <v>135</v>
      </c>
    </row>
    <row r="10" spans="2:7" ht="19.5" customHeight="1" x14ac:dyDescent="0.25">
      <c r="B10" s="18" t="s">
        <v>136</v>
      </c>
      <c r="C10" s="17" t="s">
        <v>47</v>
      </c>
      <c r="D10" s="17" t="s">
        <v>49</v>
      </c>
      <c r="E10" s="18" t="s">
        <v>137</v>
      </c>
      <c r="F10" s="36" t="s">
        <v>138</v>
      </c>
      <c r="G10" s="17" t="s">
        <v>139</v>
      </c>
    </row>
    <row r="11" spans="2:7" ht="19.5" customHeight="1" x14ac:dyDescent="0.25">
      <c r="B11" s="32" t="s">
        <v>140</v>
      </c>
      <c r="C11" s="33" t="s">
        <v>53</v>
      </c>
      <c r="D11" s="33" t="s">
        <v>55</v>
      </c>
      <c r="E11" s="32" t="s">
        <v>141</v>
      </c>
      <c r="F11" s="34" t="s">
        <v>129</v>
      </c>
      <c r="G11" s="33"/>
    </row>
    <row r="12" spans="2:7" ht="19.5" customHeight="1" x14ac:dyDescent="0.25">
      <c r="B12" s="18" t="s">
        <v>142</v>
      </c>
      <c r="C12" s="17" t="s">
        <v>72</v>
      </c>
      <c r="D12" s="17" t="s">
        <v>74</v>
      </c>
      <c r="E12" s="18" t="s">
        <v>143</v>
      </c>
      <c r="F12" s="34" t="s">
        <v>129</v>
      </c>
      <c r="G12" s="17"/>
    </row>
    <row r="13" spans="2:7" ht="19.5" customHeight="1" x14ac:dyDescent="0.25">
      <c r="B13" s="32" t="s">
        <v>144</v>
      </c>
      <c r="C13" s="33" t="s">
        <v>62</v>
      </c>
      <c r="D13" s="33" t="s">
        <v>64</v>
      </c>
      <c r="E13" s="32" t="s">
        <v>131</v>
      </c>
      <c r="F13" s="34" t="s">
        <v>129</v>
      </c>
      <c r="G13" s="33" t="s">
        <v>145</v>
      </c>
    </row>
    <row r="14" spans="2:7" ht="19.5" customHeight="1" x14ac:dyDescent="0.25">
      <c r="B14" s="37"/>
      <c r="C14" s="37"/>
      <c r="D14" s="37"/>
      <c r="E14" s="37"/>
      <c r="F14" s="37"/>
      <c r="G14" s="37"/>
    </row>
    <row r="15" spans="2:7" ht="19.5" customHeight="1" x14ac:dyDescent="0.25">
      <c r="B15" s="38"/>
      <c r="C15" s="38"/>
      <c r="D15" s="38"/>
      <c r="E15" s="38"/>
      <c r="F15" s="38"/>
      <c r="G15" s="38"/>
    </row>
    <row r="16" spans="2:7" ht="19.5" customHeight="1" x14ac:dyDescent="0.25">
      <c r="B16" s="37"/>
      <c r="C16" s="37"/>
      <c r="D16" s="37"/>
      <c r="E16" s="37"/>
      <c r="F16" s="37"/>
      <c r="G16" s="37"/>
    </row>
    <row r="17" spans="2:7" ht="19.5" customHeight="1" x14ac:dyDescent="0.25">
      <c r="B17" s="38"/>
      <c r="C17" s="38"/>
      <c r="D17" s="38"/>
      <c r="E17" s="38"/>
      <c r="F17" s="38"/>
      <c r="G17" s="38"/>
    </row>
    <row r="18" spans="2:7" ht="19.5" customHeight="1" x14ac:dyDescent="0.25">
      <c r="B18" s="37"/>
      <c r="C18" s="37"/>
      <c r="D18" s="37"/>
      <c r="E18" s="37"/>
      <c r="F18" s="37"/>
      <c r="G18" s="37"/>
    </row>
    <row r="19" spans="2:7" ht="19.5" customHeight="1" x14ac:dyDescent="0.25">
      <c r="B19" s="38"/>
      <c r="C19" s="38"/>
      <c r="D19" s="38"/>
      <c r="E19" s="38"/>
      <c r="F19" s="38"/>
      <c r="G19" s="38"/>
    </row>
    <row r="20" spans="2:7" ht="19.5" customHeight="1" x14ac:dyDescent="0.25">
      <c r="B20" s="37"/>
      <c r="C20" s="37"/>
      <c r="D20" s="37"/>
      <c r="E20" s="37"/>
      <c r="F20" s="37"/>
      <c r="G20" s="37"/>
    </row>
    <row r="21" spans="2:7" ht="19.5" customHeight="1" x14ac:dyDescent="0.25">
      <c r="B21" s="38"/>
      <c r="C21" s="38"/>
      <c r="D21" s="38"/>
      <c r="E21" s="38"/>
      <c r="F21" s="38"/>
      <c r="G21" s="38"/>
    </row>
    <row r="23" spans="2:7" ht="19.5" customHeight="1" x14ac:dyDescent="0.25">
      <c r="B23" s="44" t="s">
        <v>146</v>
      </c>
      <c r="C23" s="44"/>
      <c r="D23" s="44"/>
      <c r="E23" s="44"/>
      <c r="F23" s="44"/>
      <c r="G23" s="44"/>
    </row>
  </sheetData>
  <mergeCells count="3">
    <mergeCell ref="B2:G2"/>
    <mergeCell ref="B3:G3"/>
    <mergeCell ref="B23:G23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E44AD"/>
  </sheetPr>
  <dimension ref="B2:H1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3" customWidth="1"/>
    <col min="2" max="2" width="22" customWidth="1"/>
    <col min="3" max="3" width="14" customWidth="1"/>
    <col min="4" max="5" width="12" customWidth="1"/>
    <col min="6" max="6" width="14" customWidth="1"/>
    <col min="7" max="8" width="16" customWidth="1"/>
    <col min="9" max="9" width="3" customWidth="1"/>
  </cols>
  <sheetData>
    <row r="2" spans="2:8" ht="43.5" customHeight="1" x14ac:dyDescent="0.25">
      <c r="B2" s="47" t="s">
        <v>147</v>
      </c>
      <c r="C2" s="47"/>
      <c r="D2" s="47"/>
      <c r="E2" s="47"/>
      <c r="F2" s="47"/>
      <c r="G2" s="47"/>
      <c r="H2" s="47"/>
    </row>
    <row r="3" spans="2:8" ht="18" customHeight="1" x14ac:dyDescent="0.25">
      <c r="B3" s="48" t="s">
        <v>148</v>
      </c>
      <c r="C3" s="48"/>
      <c r="D3" s="48"/>
      <c r="E3" s="48"/>
      <c r="F3" s="48"/>
      <c r="G3" s="48"/>
      <c r="H3" s="48"/>
    </row>
    <row r="5" spans="2:8" ht="27.75" customHeight="1" x14ac:dyDescent="0.25">
      <c r="B5" s="39" t="s">
        <v>28</v>
      </c>
      <c r="C5" s="39" t="s">
        <v>149</v>
      </c>
      <c r="D5" s="39" t="s">
        <v>150</v>
      </c>
      <c r="E5" s="39" t="s">
        <v>151</v>
      </c>
      <c r="F5" s="39" t="s">
        <v>152</v>
      </c>
      <c r="G5" s="39" t="s">
        <v>153</v>
      </c>
      <c r="H5" s="39" t="s">
        <v>154</v>
      </c>
    </row>
    <row r="6" spans="2:8" ht="21.75" customHeight="1" x14ac:dyDescent="0.25">
      <c r="B6" s="17" t="s">
        <v>38</v>
      </c>
      <c r="C6" s="17" t="s">
        <v>155</v>
      </c>
      <c r="D6" s="18">
        <v>18</v>
      </c>
      <c r="E6" s="40">
        <v>7</v>
      </c>
      <c r="F6" s="19" t="str">
        <f t="shared" ref="F6:F13" si="0">IF(D6&lt;=0,"❌ SIN STOCK",IF(D6&lt;E6,"⚠️ PEDIR YA","✅ OK"))</f>
        <v>✅ OK</v>
      </c>
      <c r="G6" s="18" t="s">
        <v>156</v>
      </c>
      <c r="H6" s="17" t="s">
        <v>157</v>
      </c>
    </row>
    <row r="7" spans="2:8" ht="21.75" customHeight="1" x14ac:dyDescent="0.25">
      <c r="B7" s="33" t="s">
        <v>47</v>
      </c>
      <c r="C7" s="33" t="s">
        <v>158</v>
      </c>
      <c r="D7" s="32">
        <v>6</v>
      </c>
      <c r="E7" s="40">
        <v>7</v>
      </c>
      <c r="F7" s="22" t="str">
        <f t="shared" si="0"/>
        <v>⚠️ PEDIR YA</v>
      </c>
      <c r="G7" s="41" t="s">
        <v>159</v>
      </c>
      <c r="H7" s="33" t="s">
        <v>157</v>
      </c>
    </row>
    <row r="8" spans="2:8" ht="21.75" customHeight="1" x14ac:dyDescent="0.25">
      <c r="B8" s="17" t="s">
        <v>53</v>
      </c>
      <c r="C8" s="17" t="s">
        <v>160</v>
      </c>
      <c r="D8" s="18">
        <v>24</v>
      </c>
      <c r="E8" s="40">
        <v>7</v>
      </c>
      <c r="F8" s="19" t="str">
        <f t="shared" si="0"/>
        <v>✅ OK</v>
      </c>
      <c r="G8" s="18" t="s">
        <v>161</v>
      </c>
      <c r="H8" s="17" t="s">
        <v>162</v>
      </c>
    </row>
    <row r="9" spans="2:8" ht="21.75" customHeight="1" x14ac:dyDescent="0.25">
      <c r="B9" s="33" t="s">
        <v>57</v>
      </c>
      <c r="C9" s="33" t="s">
        <v>163</v>
      </c>
      <c r="D9" s="32">
        <v>12</v>
      </c>
      <c r="E9" s="40">
        <v>10</v>
      </c>
      <c r="F9" s="19" t="str">
        <f t="shared" si="0"/>
        <v>✅ OK</v>
      </c>
      <c r="G9" s="32" t="s">
        <v>164</v>
      </c>
      <c r="H9" s="33" t="s">
        <v>157</v>
      </c>
    </row>
    <row r="10" spans="2:8" ht="21.75" customHeight="1" x14ac:dyDescent="0.25">
      <c r="B10" s="17" t="s">
        <v>62</v>
      </c>
      <c r="C10" s="17" t="s">
        <v>158</v>
      </c>
      <c r="D10" s="18">
        <v>4</v>
      </c>
      <c r="E10" s="40">
        <v>7</v>
      </c>
      <c r="F10" s="22" t="str">
        <f t="shared" si="0"/>
        <v>⚠️ PEDIR YA</v>
      </c>
      <c r="G10" s="41" t="s">
        <v>165</v>
      </c>
      <c r="H10" s="17" t="s">
        <v>157</v>
      </c>
    </row>
    <row r="11" spans="2:8" ht="21.75" customHeight="1" x14ac:dyDescent="0.25">
      <c r="B11" s="33" t="s">
        <v>67</v>
      </c>
      <c r="C11" s="33" t="s">
        <v>155</v>
      </c>
      <c r="D11" s="32">
        <v>20</v>
      </c>
      <c r="E11" s="40">
        <v>7</v>
      </c>
      <c r="F11" s="19" t="str">
        <f t="shared" si="0"/>
        <v>✅ OK</v>
      </c>
      <c r="G11" s="32" t="s">
        <v>166</v>
      </c>
      <c r="H11" s="33" t="s">
        <v>167</v>
      </c>
    </row>
    <row r="12" spans="2:8" ht="21.75" customHeight="1" x14ac:dyDescent="0.25">
      <c r="B12" s="17" t="s">
        <v>72</v>
      </c>
      <c r="C12" s="17" t="s">
        <v>168</v>
      </c>
      <c r="D12" s="18">
        <v>45</v>
      </c>
      <c r="E12" s="40">
        <v>10</v>
      </c>
      <c r="F12" s="19" t="str">
        <f t="shared" si="0"/>
        <v>✅ OK</v>
      </c>
      <c r="G12" s="18" t="s">
        <v>169</v>
      </c>
      <c r="H12" s="17" t="s">
        <v>162</v>
      </c>
    </row>
    <row r="13" spans="2:8" ht="21.75" customHeight="1" x14ac:dyDescent="0.25">
      <c r="B13" s="33" t="s">
        <v>76</v>
      </c>
      <c r="C13" s="33" t="s">
        <v>158</v>
      </c>
      <c r="D13" s="32">
        <v>3</v>
      </c>
      <c r="E13" s="40">
        <v>5</v>
      </c>
      <c r="F13" s="22" t="str">
        <f t="shared" si="0"/>
        <v>⚠️ PEDIR YA</v>
      </c>
      <c r="G13" s="41" t="s">
        <v>170</v>
      </c>
      <c r="H13" s="33" t="s">
        <v>157</v>
      </c>
    </row>
    <row r="15" spans="2:8" ht="21.75" customHeight="1" x14ac:dyDescent="0.25">
      <c r="B15" s="49" t="s">
        <v>171</v>
      </c>
      <c r="C15" s="49"/>
      <c r="D15" s="42">
        <f>COUNTIF(F6:F14,"*PEDIR*")+COUNTIF(F6:F14,"*SIN*")</f>
        <v>3</v>
      </c>
      <c r="E15" s="50" t="s">
        <v>172</v>
      </c>
      <c r="F15" s="50"/>
      <c r="G15" s="50"/>
      <c r="H15" s="50"/>
    </row>
  </sheetData>
  <mergeCells count="4">
    <mergeCell ref="B2:H2"/>
    <mergeCell ref="B3:H3"/>
    <mergeCell ref="B15:C15"/>
    <mergeCell ref="E15:H1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Mis Medicamentos</vt:lpstr>
      <vt:lpstr>Horario Diario</vt:lpstr>
      <vt:lpstr>Historial de Tomas</vt:lpstr>
      <vt:lpstr>Stock y Recetas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2026-05-29T10:27:35Z</dcterms:created>
  <dcterms:modified xsi:type="dcterms:W3CDTF">2026-05-29T10:33:32Z</dcterms:modified>
  <dc:language>en-US</dc:language>
</cp:coreProperties>
</file>