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objetivos\"/>
    </mc:Choice>
  </mc:AlternateContent>
  <xr:revisionPtr revIDLastSave="0" documentId="13_ncr:1_{79580CFF-27A6-4CEE-8016-1D09691E60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bjetivos" sheetId="1" r:id="rId1"/>
  </sheets>
  <definedNames>
    <definedName name="_xlnm.Print_Titles" localSheetId="0">Objetivos!$1:$7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" i="1" l="1"/>
  <c r="G10" i="1"/>
  <c r="H9" i="1"/>
  <c r="G9" i="1"/>
  <c r="H8" i="1"/>
  <c r="G4" i="1" s="1"/>
  <c r="G8" i="1"/>
  <c r="E4" i="1" s="1"/>
  <c r="A4" i="1"/>
  <c r="C4" i="1" l="1"/>
</calcChain>
</file>

<file path=xl/sharedStrings.xml><?xml version="1.0" encoding="utf-8"?>
<sst xmlns="http://schemas.openxmlformats.org/spreadsheetml/2006/main" count="97" uniqueCount="66">
  <si>
    <t>Plantilla de objetivos</t>
  </si>
  <si>
    <t>Ejemplo aplicado al lanzamiento de un club de lectura local. Las celdas en azul están pensadas para editarse.</t>
  </si>
  <si>
    <t>Objetivos totales</t>
  </si>
  <si>
    <t>Completados</t>
  </si>
  <si>
    <t>En curso</t>
  </si>
  <si>
    <t>Avance general</t>
  </si>
  <si>
    <t>1. Definición de objetivos</t>
  </si>
  <si>
    <t>ID</t>
  </si>
  <si>
    <t>Objetivo</t>
  </si>
  <si>
    <t>Área</t>
  </si>
  <si>
    <t>Prioridad</t>
  </si>
  <si>
    <t>Fecha inicio</t>
  </si>
  <si>
    <t>Fecha objetivo</t>
  </si>
  <si>
    <t>Estado</t>
  </si>
  <si>
    <t>Avance</t>
  </si>
  <si>
    <t>Conseguir 40 inscripciones para el club de lectura antes del cierre del trimestre</t>
  </si>
  <si>
    <t>Difusión</t>
  </si>
  <si>
    <t>Alta</t>
  </si>
  <si>
    <t>Cerrar una programación de 3 sesiones con temáticas y personas invitadas confirmadas</t>
  </si>
  <si>
    <t>Programación</t>
  </si>
  <si>
    <t>Preparar un kit operativo con calendario, materiales y proceso de inscripción listo para usar</t>
  </si>
  <si>
    <t>Operación</t>
  </si>
  <si>
    <t>Media</t>
  </si>
  <si>
    <t>2. Acciones y seguimiento</t>
  </si>
  <si>
    <t>ID objetivo</t>
  </si>
  <si>
    <t>Acción / tarea</t>
  </si>
  <si>
    <t>Responsable</t>
  </si>
  <si>
    <t>Fecha límite</t>
  </si>
  <si>
    <t>Horas estimadas</t>
  </si>
  <si>
    <t>Crear el formulario de inscripción y revisar que sea claro</t>
  </si>
  <si>
    <t>Coordinación</t>
  </si>
  <si>
    <t>Completado</t>
  </si>
  <si>
    <t>Preparar una pieza de difusión para redes y cartel del barrio</t>
  </si>
  <si>
    <t>Lanzar una campaña local y controlar el ritmo semanal de altas</t>
  </si>
  <si>
    <t>Pendiente</t>
  </si>
  <si>
    <t>Elegir las 3 temáticas y cerrar el orden de las sesiones</t>
  </si>
  <si>
    <t>Contactar y confirmar a las personas invitadas</t>
  </si>
  <si>
    <t>Redactar la descripción final de cada sesión para comunicarla</t>
  </si>
  <si>
    <t>Definir el calendario completo con hitos y recordatorios</t>
  </si>
  <si>
    <t>Preparar la lista de materiales y plantillas de apoyo</t>
  </si>
  <si>
    <t>Bloqueado</t>
  </si>
  <si>
    <t>Documentar el proceso de inscripción y atención de dudas</t>
  </si>
  <si>
    <t>3. Planificación adicional y resultado esperado</t>
  </si>
  <si>
    <t>Recursos necesarios</t>
  </si>
  <si>
    <t>Obstáculos posibles</t>
  </si>
  <si>
    <t>Cómo resolverlos</t>
  </si>
  <si>
    <t>Indicador de éxito</t>
  </si>
  <si>
    <t>Resultado esperado</t>
  </si>
  <si>
    <t>Responsable revisión</t>
  </si>
  <si>
    <t>Próxima revisión</t>
  </si>
  <si>
    <t>Formulario en línea, cartel imprimible, calendario de difusión y lista de espacios donde comunicarlo.</t>
  </si>
  <si>
    <t>Baja respuesta durante las primeras semanas o mensajes poco claros.</t>
  </si>
  <si>
    <t>Revisar el texto, reforzar la difusión en dos canales más y medir altas cada 7 días.</t>
  </si>
  <si>
    <t>40 inscripciones confirmadas antes del 30/06.</t>
  </si>
  <si>
    <t>Base de participantes suficiente para arrancar el club con estabilidad.</t>
  </si>
  <si>
    <t>Listado de temas, agenda compartida y mensajes modelo para invitaciones.</t>
  </si>
  <si>
    <t>Retrasos en las confirmaciones o cambios de disponibilidad.</t>
  </si>
  <si>
    <t>Tener una opción alternativa por sesión y cerrar fechas con margen.</t>
  </si>
  <si>
    <t>3 sesiones cerradas y publicables con antelación.</t>
  </si>
  <si>
    <t>Programa listo para comunicar sin depender de decisiones de última hora.</t>
  </si>
  <si>
    <t>Checklist operativa, calendario, documento de preguntas frecuentes y materiales de apoyo.</t>
  </si>
  <si>
    <t>Información dispersa o falta de una versión única del proceso.</t>
  </si>
  <si>
    <t>Crear una versión maestra y revisar el flujo completo antes de publicarlo.</t>
  </si>
  <si>
    <t>Kit operativo usable sin explicaciones adicionales.</t>
  </si>
  <si>
    <t>Proceso repetible que reduzca dudas y tiempo de coordinación.</t>
  </si>
  <si>
    <t>Uso sugerido: actualiza estados y fechas en las secciones 1 y 2; el avance y el resumen superior se recalculan solos.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</si>
</sst>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i/>
      <sz val="10"/>
      <color rgb="FF444444"/>
      <name val="Calibri"/>
    </font>
    <font>
      <b/>
      <sz val="11"/>
      <color rgb="FFFFFFFF"/>
      <name val="Calibri"/>
    </font>
    <font>
      <b/>
      <sz val="15"/>
      <color rgb="FF000000"/>
      <name val="Calibri"/>
    </font>
    <font>
      <b/>
      <sz val="12"/>
      <color rgb="FFFFFFFF"/>
      <name val="Calibri"/>
    </font>
    <font>
      <sz val="11"/>
      <color rgb="FF000000"/>
      <name val="Calibri"/>
    </font>
    <font>
      <sz val="11"/>
      <color rgb="FF0000FF"/>
      <name val="Calibri"/>
    </font>
    <font>
      <i/>
      <sz val="10"/>
      <color rgb="FF666666"/>
      <name val="Calibri"/>
    </font>
    <font>
      <sz val="11"/>
      <color theme="1"/>
      <name val="Calibri"/>
      <family val="2"/>
      <scheme val="minor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F3A5F"/>
      </patternFill>
    </fill>
    <fill>
      <patternFill patternType="solid">
        <fgColor rgb="FFF7F9FB"/>
      </patternFill>
    </fill>
    <fill>
      <patternFill patternType="solid">
        <fgColor rgb="FF3E6B89"/>
      </patternFill>
    </fill>
    <fill>
      <patternFill patternType="solid">
        <fgColor rgb="FFFFFFFF"/>
      </patternFill>
    </fill>
    <fill>
      <patternFill patternType="solid">
        <fgColor rgb="FFD9EAF0"/>
      </patternFill>
    </fill>
    <fill>
      <patternFill patternType="solid">
        <fgColor rgb="FFDCEAF5"/>
      </patternFill>
    </fill>
  </fills>
  <borders count="8">
    <border>
      <left/>
      <right/>
      <top/>
      <bottom/>
      <diagonal/>
    </border>
    <border>
      <left style="medium">
        <color rgb="FF1F3A5F"/>
      </left>
      <right style="medium">
        <color rgb="FF1F3A5F"/>
      </right>
      <top style="medium">
        <color rgb="FF1F3A5F"/>
      </top>
      <bottom style="medium">
        <color rgb="FF1F3A5F"/>
      </bottom>
      <diagonal/>
    </border>
    <border>
      <left style="medium">
        <color rgb="FF1F3A5F"/>
      </left>
      <right style="medium">
        <color rgb="FF1F3A5F"/>
      </right>
      <top style="thin">
        <color rgb="FFB7B7B7"/>
      </top>
      <bottom style="medium">
        <color rgb="FF1F3A5F"/>
      </bottom>
      <diagonal/>
    </border>
    <border>
      <left/>
      <right/>
      <top style="medium">
        <color rgb="FF1F3A5F"/>
      </top>
      <bottom style="thin">
        <color rgb="FFB7B7B7"/>
      </bottom>
      <diagonal/>
    </border>
    <border>
      <left/>
      <right/>
      <top/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medium">
        <color rgb="FF1F3A5F"/>
      </top>
      <bottom style="thin">
        <color rgb="FFB7B7B7"/>
      </bottom>
      <diagonal/>
    </border>
    <border>
      <left/>
      <right style="medium">
        <color rgb="FF1F3A5F"/>
      </right>
      <top style="thin">
        <color rgb="FFB7B7B7"/>
      </top>
      <bottom style="medium">
        <color rgb="FF1F3A5F"/>
      </bottom>
      <diagonal/>
    </border>
    <border>
      <left/>
      <right style="medium">
        <color rgb="FF1F3A5F"/>
      </right>
      <top style="medium">
        <color rgb="FF1F3A5F"/>
      </top>
      <bottom style="medium">
        <color rgb="FF1F3A5F"/>
      </bottom>
      <diagonal/>
    </border>
  </borders>
  <cellStyleXfs count="2">
    <xf numFmtId="0" fontId="0" fillId="0" borderId="0"/>
    <xf numFmtId="0" fontId="8" fillId="0" borderId="0"/>
  </cellStyleXfs>
  <cellXfs count="25">
    <xf numFmtId="0" fontId="0" fillId="0" borderId="0" xfId="0"/>
    <xf numFmtId="0" fontId="2" fillId="4" borderId="5" xfId="1" applyFont="1" applyFill="1" applyBorder="1" applyAlignment="1">
      <alignment horizontal="center" vertical="center"/>
    </xf>
    <xf numFmtId="0" fontId="5" fillId="7" borderId="4" xfId="1" applyFont="1" applyFill="1" applyBorder="1" applyAlignment="1">
      <alignment horizontal="center" vertical="center" wrapText="1"/>
    </xf>
    <xf numFmtId="0" fontId="6" fillId="7" borderId="4" xfId="1" applyFont="1" applyFill="1" applyBorder="1" applyAlignment="1">
      <alignment vertical="top" wrapText="1"/>
    </xf>
    <xf numFmtId="0" fontId="6" fillId="7" borderId="4" xfId="1" applyFont="1" applyFill="1" applyBorder="1" applyAlignment="1">
      <alignment horizontal="center" vertical="center" wrapText="1"/>
    </xf>
    <xf numFmtId="14" fontId="6" fillId="7" borderId="4" xfId="1" applyNumberFormat="1" applyFont="1" applyFill="1" applyBorder="1" applyAlignment="1">
      <alignment horizontal="center" vertical="center" wrapText="1"/>
    </xf>
    <xf numFmtId="0" fontId="5" fillId="5" borderId="4" xfId="1" applyFont="1" applyFill="1" applyBorder="1" applyAlignment="1">
      <alignment horizontal="center" vertical="center" wrapText="1"/>
    </xf>
    <xf numFmtId="9" fontId="5" fillId="5" borderId="4" xfId="1" applyNumberFormat="1" applyFont="1" applyFill="1" applyBorder="1" applyAlignment="1">
      <alignment horizontal="center" vertical="center" wrapText="1"/>
    </xf>
    <xf numFmtId="1" fontId="6" fillId="7" borderId="4" xfId="1" applyNumberFormat="1" applyFont="1" applyFill="1" applyBorder="1" applyAlignment="1">
      <alignment horizontal="center" vertical="center" wrapText="1"/>
    </xf>
    <xf numFmtId="0" fontId="2" fillId="4" borderId="3" xfId="1" applyFont="1" applyFill="1" applyBorder="1" applyAlignment="1">
      <alignment horizontal="center" vertical="center" wrapText="1"/>
    </xf>
    <xf numFmtId="0" fontId="5" fillId="7" borderId="4" xfId="1" applyFont="1" applyFill="1" applyBorder="1" applyAlignment="1">
      <alignment horizontal="center" vertical="top" wrapText="1"/>
    </xf>
    <xf numFmtId="0" fontId="6" fillId="7" borderId="4" xfId="1" applyFont="1" applyFill="1" applyBorder="1" applyAlignment="1">
      <alignment horizontal="left" vertical="top" wrapText="1"/>
    </xf>
    <xf numFmtId="0" fontId="6" fillId="7" borderId="4" xfId="1" applyFont="1" applyFill="1" applyBorder="1" applyAlignment="1">
      <alignment horizontal="center" vertical="top" wrapText="1"/>
    </xf>
    <xf numFmtId="14" fontId="6" fillId="7" borderId="4" xfId="1" applyNumberFormat="1" applyFont="1" applyFill="1" applyBorder="1" applyAlignment="1">
      <alignment horizontal="center" vertical="top" wrapText="1"/>
    </xf>
    <xf numFmtId="1" fontId="3" fillId="5" borderId="2" xfId="1" applyNumberFormat="1" applyFont="1" applyFill="1" applyBorder="1" applyAlignment="1">
      <alignment horizontal="center" vertical="center"/>
    </xf>
    <xf numFmtId="0" fontId="0" fillId="0" borderId="6" xfId="1" applyFont="1" applyBorder="1"/>
    <xf numFmtId="9" fontId="3" fillId="6" borderId="2" xfId="1" applyNumberFormat="1" applyFont="1" applyFill="1" applyBorder="1" applyAlignment="1">
      <alignment horizontal="center" vertical="center"/>
    </xf>
    <xf numFmtId="0" fontId="4" fillId="2" borderId="0" xfId="1" applyFont="1" applyFill="1" applyAlignment="1">
      <alignment horizontal="left" vertical="center"/>
    </xf>
    <xf numFmtId="0" fontId="0" fillId="0" borderId="0" xfId="0"/>
    <xf numFmtId="0" fontId="1" fillId="3" borderId="0" xfId="1" applyFont="1" applyFill="1" applyAlignment="1">
      <alignment horizontal="left" vertical="center"/>
    </xf>
    <xf numFmtId="0" fontId="7" fillId="3" borderId="0" xfId="1" applyFont="1" applyFill="1" applyAlignment="1">
      <alignment horizontal="left" vertical="center"/>
    </xf>
    <xf numFmtId="0" fontId="2" fillId="4" borderId="1" xfId="1" applyFont="1" applyFill="1" applyBorder="1" applyAlignment="1">
      <alignment horizontal="center" vertical="center"/>
    </xf>
    <xf numFmtId="0" fontId="0" fillId="0" borderId="7" xfId="1" applyFont="1" applyBorder="1"/>
    <xf numFmtId="0" fontId="9" fillId="2" borderId="0" xfId="1" applyFont="1" applyFill="1" applyAlignment="1">
      <alignment horizontal="left" vertical="center"/>
    </xf>
    <xf numFmtId="0" fontId="10" fillId="0" borderId="0" xfId="0" applyFont="1"/>
  </cellXfs>
  <cellStyles count="2">
    <cellStyle name="Normal" xfId="1" xr:uid="{00000000-0005-0000-0000-000000000000}"/>
    <cellStyle name="Standard" xfId="0" builtinId="0"/>
  </cellStyles>
  <dxfs count="7">
    <dxf>
      <fill>
        <patternFill>
          <bgColor rgb="FFF4CCCC"/>
        </patternFill>
      </fill>
    </dxf>
    <dxf>
      <fill>
        <patternFill>
          <bgColor rgb="FFFCE5CD"/>
        </patternFill>
      </fill>
    </dxf>
    <dxf>
      <fill>
        <patternFill>
          <bgColor rgb="FFD9EAD3"/>
        </patternFill>
      </fill>
    </dxf>
    <dxf>
      <fill>
        <patternFill>
          <bgColor rgb="FFF4CCCC"/>
        </patternFill>
      </fill>
    </dxf>
    <dxf>
      <fill>
        <patternFill>
          <bgColor rgb="FFFCE5CD"/>
        </patternFill>
      </fill>
    </dxf>
    <dxf>
      <fill>
        <patternFill>
          <bgColor rgb="FFD9EAD3"/>
        </patternFill>
      </fill>
    </dxf>
    <dxf>
      <fill>
        <patternFill>
          <bgColor rgb="FFFFF2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showGridLines="0" tabSelected="1" zoomScale="80" zoomScaleNormal="80" workbookViewId="0">
      <selection sqref="A1:H1"/>
    </sheetView>
  </sheetViews>
  <sheetFormatPr baseColWidth="10" defaultColWidth="9.140625" defaultRowHeight="15" x14ac:dyDescent="0.25"/>
  <cols>
    <col min="1" max="1" width="10" customWidth="1"/>
    <col min="2" max="4" width="28" customWidth="1"/>
    <col min="5" max="5" width="22" customWidth="1"/>
    <col min="6" max="6" width="24" customWidth="1"/>
    <col min="7" max="7" width="18" customWidth="1"/>
    <col min="8" max="8" width="15" customWidth="1"/>
  </cols>
  <sheetData>
    <row r="1" spans="1:8" ht="27.95" customHeight="1" x14ac:dyDescent="0.5">
      <c r="A1" s="23" t="s">
        <v>0</v>
      </c>
      <c r="B1" s="24"/>
      <c r="C1" s="24"/>
      <c r="D1" s="24"/>
      <c r="E1" s="24"/>
      <c r="F1" s="24"/>
      <c r="G1" s="24"/>
      <c r="H1" s="24"/>
    </row>
    <row r="2" spans="1:8" ht="21.95" customHeight="1" x14ac:dyDescent="0.25">
      <c r="A2" s="19" t="s">
        <v>1</v>
      </c>
      <c r="B2" s="18"/>
      <c r="C2" s="18"/>
      <c r="D2" s="18"/>
      <c r="E2" s="18"/>
      <c r="F2" s="18"/>
      <c r="G2" s="18"/>
      <c r="H2" s="18"/>
    </row>
    <row r="3" spans="1:8" x14ac:dyDescent="0.25">
      <c r="A3" s="21" t="s">
        <v>2</v>
      </c>
      <c r="B3" s="22"/>
      <c r="C3" s="21" t="s">
        <v>3</v>
      </c>
      <c r="D3" s="22"/>
      <c r="E3" s="21" t="s">
        <v>4</v>
      </c>
      <c r="F3" s="22"/>
      <c r="G3" s="21" t="s">
        <v>5</v>
      </c>
      <c r="H3" s="22"/>
    </row>
    <row r="4" spans="1:8" ht="19.5" x14ac:dyDescent="0.25">
      <c r="A4" s="14">
        <f>COUNTA($A$8:$A$10)</f>
        <v>3</v>
      </c>
      <c r="B4" s="15"/>
      <c r="C4" s="14">
        <f>COUNTIF($G$8:$G$10,"Completado")</f>
        <v>0</v>
      </c>
      <c r="D4" s="15"/>
      <c r="E4" s="14">
        <f>COUNTIF($G$8:$G$10,"En curso")</f>
        <v>2</v>
      </c>
      <c r="F4" s="15"/>
      <c r="G4" s="16">
        <f>IFERROR(AVERAGE($H$8:$H$10),"")</f>
        <v>0.33333333333333331</v>
      </c>
      <c r="H4" s="15"/>
    </row>
    <row r="6" spans="1:8" ht="21.95" customHeight="1" x14ac:dyDescent="0.25">
      <c r="A6" s="17" t="s">
        <v>6</v>
      </c>
      <c r="B6" s="18"/>
      <c r="C6" s="18"/>
      <c r="D6" s="18"/>
      <c r="E6" s="18"/>
      <c r="F6" s="18"/>
      <c r="G6" s="18"/>
      <c r="H6" s="18"/>
    </row>
    <row r="7" spans="1:8" ht="20.100000000000001" customHeight="1" x14ac:dyDescent="0.25">
      <c r="A7" s="1" t="s">
        <v>7</v>
      </c>
      <c r="B7" s="1" t="s">
        <v>8</v>
      </c>
      <c r="C7" s="1" t="s">
        <v>9</v>
      </c>
      <c r="D7" s="1" t="s">
        <v>10</v>
      </c>
      <c r="E7" s="1" t="s">
        <v>11</v>
      </c>
      <c r="F7" s="1" t="s">
        <v>12</v>
      </c>
      <c r="G7" s="1" t="s">
        <v>13</v>
      </c>
      <c r="H7" s="1" t="s">
        <v>14</v>
      </c>
    </row>
    <row r="8" spans="1:8" ht="36" customHeight="1" x14ac:dyDescent="0.25">
      <c r="A8" s="2">
        <v>1</v>
      </c>
      <c r="B8" s="3" t="s">
        <v>15</v>
      </c>
      <c r="C8" s="4" t="s">
        <v>16</v>
      </c>
      <c r="D8" s="4" t="s">
        <v>17</v>
      </c>
      <c r="E8" s="5">
        <v>46147</v>
      </c>
      <c r="F8" s="5">
        <v>46203</v>
      </c>
      <c r="G8" s="6" t="str">
        <f>IF(COUNTIF($A$15:$A$23,A8)=0,"Sin acciones",IF(COUNTIFS($A$15:$A$23,A8,$F$15:$F$23,"Completado")=COUNTIF($A$15:$A$23,A8),"Completado",IF(COUNTIFS($A$15:$A$23,A8,$F$15:$F$23,"Bloqueado")&gt;0,"Bloqueado",IF(COUNTIFS($A$15:$A$23,A8,$F$15:$F$23,"En curso")&gt;0,"En curso","Pendiente"))))</f>
        <v>En curso</v>
      </c>
      <c r="H8" s="7">
        <f>IF(COUNTIF($A$15:$A$23,A8)=0,"",COUNTIFS($A$15:$A$23,A8,$F$15:$F$23,"Completado")/COUNTIF($A$15:$A$23,A8))</f>
        <v>0.33333333333333331</v>
      </c>
    </row>
    <row r="9" spans="1:8" ht="36" customHeight="1" x14ac:dyDescent="0.25">
      <c r="A9" s="2">
        <v>2</v>
      </c>
      <c r="B9" s="3" t="s">
        <v>18</v>
      </c>
      <c r="C9" s="4" t="s">
        <v>19</v>
      </c>
      <c r="D9" s="4" t="s">
        <v>17</v>
      </c>
      <c r="E9" s="5">
        <v>46150</v>
      </c>
      <c r="F9" s="5">
        <v>46193</v>
      </c>
      <c r="G9" s="6" t="str">
        <f>IF(COUNTIF($A$15:$A$23,A9)=0,"Sin acciones",IF(COUNTIFS($A$15:$A$23,A9,$F$15:$F$23,"Completado")=COUNTIF($A$15:$A$23,A9),"Completado",IF(COUNTIFS($A$15:$A$23,A9,$F$15:$F$23,"Bloqueado")&gt;0,"Bloqueado",IF(COUNTIFS($A$15:$A$23,A9,$F$15:$F$23,"En curso")&gt;0,"En curso","Pendiente"))))</f>
        <v>En curso</v>
      </c>
      <c r="H9" s="7">
        <f>IF(COUNTIF($A$15:$A$23,A9)=0,"",COUNTIFS($A$15:$A$23,A9,$F$15:$F$23,"Completado")/COUNTIF($A$15:$A$23,A9))</f>
        <v>0.33333333333333331</v>
      </c>
    </row>
    <row r="10" spans="1:8" ht="36" customHeight="1" x14ac:dyDescent="0.25">
      <c r="A10" s="2">
        <v>3</v>
      </c>
      <c r="B10" s="3" t="s">
        <v>20</v>
      </c>
      <c r="C10" s="4" t="s">
        <v>21</v>
      </c>
      <c r="D10" s="4" t="s">
        <v>22</v>
      </c>
      <c r="E10" s="5">
        <v>46152</v>
      </c>
      <c r="F10" s="5">
        <v>46188</v>
      </c>
      <c r="G10" s="6" t="str">
        <f>IF(COUNTIF($A$15:$A$23,A10)=0,"Sin acciones",IF(COUNTIFS($A$15:$A$23,A10,$F$15:$F$23,"Completado")=COUNTIF($A$15:$A$23,A10),"Completado",IF(COUNTIFS($A$15:$A$23,A10,$F$15:$F$23,"Bloqueado")&gt;0,"Bloqueado",IF(COUNTIFS($A$15:$A$23,A10,$F$15:$F$23,"En curso")&gt;0,"En curso","Pendiente"))))</f>
        <v>Bloqueado</v>
      </c>
      <c r="H10" s="7">
        <f>IF(COUNTIF($A$15:$A$23,A10)=0,"",COUNTIFS($A$15:$A$23,A10,$F$15:$F$23,"Completado")/COUNTIF($A$15:$A$23,A10))</f>
        <v>0.33333333333333331</v>
      </c>
    </row>
    <row r="13" spans="1:8" ht="21.95" customHeight="1" x14ac:dyDescent="0.25">
      <c r="A13" s="17" t="s">
        <v>23</v>
      </c>
      <c r="B13" s="18"/>
      <c r="C13" s="18"/>
      <c r="D13" s="18"/>
      <c r="E13" s="18"/>
      <c r="F13" s="18"/>
      <c r="G13" s="18"/>
      <c r="H13" s="18"/>
    </row>
    <row r="14" spans="1:8" ht="20.100000000000001" customHeight="1" x14ac:dyDescent="0.25">
      <c r="A14" s="1" t="s">
        <v>24</v>
      </c>
      <c r="B14" s="1" t="s">
        <v>25</v>
      </c>
      <c r="C14" s="1" t="s">
        <v>26</v>
      </c>
      <c r="D14" s="1" t="s">
        <v>11</v>
      </c>
      <c r="E14" s="1" t="s">
        <v>27</v>
      </c>
      <c r="F14" s="1" t="s">
        <v>13</v>
      </c>
      <c r="G14" s="1" t="s">
        <v>28</v>
      </c>
      <c r="H14" s="1" t="s">
        <v>10</v>
      </c>
    </row>
    <row r="15" spans="1:8" ht="32.1" customHeight="1" x14ac:dyDescent="0.25">
      <c r="A15" s="2">
        <v>1</v>
      </c>
      <c r="B15" s="3" t="s">
        <v>29</v>
      </c>
      <c r="C15" s="4" t="s">
        <v>30</v>
      </c>
      <c r="D15" s="5">
        <v>46147</v>
      </c>
      <c r="E15" s="5">
        <v>46154</v>
      </c>
      <c r="F15" s="4" t="s">
        <v>31</v>
      </c>
      <c r="G15" s="8">
        <v>2</v>
      </c>
      <c r="H15" s="4" t="s">
        <v>17</v>
      </c>
    </row>
    <row r="16" spans="1:8" ht="32.1" customHeight="1" x14ac:dyDescent="0.25">
      <c r="A16" s="2">
        <v>1</v>
      </c>
      <c r="B16" s="3" t="s">
        <v>32</v>
      </c>
      <c r="C16" s="4" t="s">
        <v>16</v>
      </c>
      <c r="D16" s="5">
        <v>46154</v>
      </c>
      <c r="E16" s="5">
        <v>46164</v>
      </c>
      <c r="F16" s="4" t="s">
        <v>4</v>
      </c>
      <c r="G16" s="8">
        <v>4</v>
      </c>
      <c r="H16" s="4" t="s">
        <v>17</v>
      </c>
    </row>
    <row r="17" spans="1:8" ht="32.1" customHeight="1" x14ac:dyDescent="0.25">
      <c r="A17" s="2">
        <v>1</v>
      </c>
      <c r="B17" s="3" t="s">
        <v>33</v>
      </c>
      <c r="C17" s="4" t="s">
        <v>16</v>
      </c>
      <c r="D17" s="5">
        <v>46165</v>
      </c>
      <c r="E17" s="5">
        <v>46193</v>
      </c>
      <c r="F17" s="4" t="s">
        <v>34</v>
      </c>
      <c r="G17" s="8">
        <v>6</v>
      </c>
      <c r="H17" s="4" t="s">
        <v>22</v>
      </c>
    </row>
    <row r="18" spans="1:8" ht="32.1" customHeight="1" x14ac:dyDescent="0.25">
      <c r="A18" s="2">
        <v>2</v>
      </c>
      <c r="B18" s="3" t="s">
        <v>35</v>
      </c>
      <c r="C18" s="4" t="s">
        <v>19</v>
      </c>
      <c r="D18" s="5">
        <v>46150</v>
      </c>
      <c r="E18" s="5">
        <v>46158</v>
      </c>
      <c r="F18" s="4" t="s">
        <v>31</v>
      </c>
      <c r="G18" s="8">
        <v>3</v>
      </c>
      <c r="H18" s="4" t="s">
        <v>17</v>
      </c>
    </row>
    <row r="19" spans="1:8" ht="32.1" customHeight="1" x14ac:dyDescent="0.25">
      <c r="A19" s="2">
        <v>2</v>
      </c>
      <c r="B19" s="3" t="s">
        <v>36</v>
      </c>
      <c r="C19" s="4" t="s">
        <v>19</v>
      </c>
      <c r="D19" s="5">
        <v>46158</v>
      </c>
      <c r="E19" s="5">
        <v>46170</v>
      </c>
      <c r="F19" s="4" t="s">
        <v>4</v>
      </c>
      <c r="G19" s="8">
        <v>5</v>
      </c>
      <c r="H19" s="4" t="s">
        <v>17</v>
      </c>
    </row>
    <row r="20" spans="1:8" ht="32.1" customHeight="1" x14ac:dyDescent="0.25">
      <c r="A20" s="2">
        <v>2</v>
      </c>
      <c r="B20" s="3" t="s">
        <v>37</v>
      </c>
      <c r="C20" s="4" t="s">
        <v>19</v>
      </c>
      <c r="D20" s="5">
        <v>46171</v>
      </c>
      <c r="E20" s="5">
        <v>46183</v>
      </c>
      <c r="F20" s="4" t="s">
        <v>34</v>
      </c>
      <c r="G20" s="8">
        <v>3</v>
      </c>
      <c r="H20" s="4" t="s">
        <v>22</v>
      </c>
    </row>
    <row r="21" spans="1:8" ht="32.1" customHeight="1" x14ac:dyDescent="0.25">
      <c r="A21" s="2">
        <v>3</v>
      </c>
      <c r="B21" s="3" t="s">
        <v>38</v>
      </c>
      <c r="C21" s="4" t="s">
        <v>21</v>
      </c>
      <c r="D21" s="5">
        <v>46152</v>
      </c>
      <c r="E21" s="5">
        <v>46160</v>
      </c>
      <c r="F21" s="4" t="s">
        <v>31</v>
      </c>
      <c r="G21" s="8">
        <v>2</v>
      </c>
      <c r="H21" s="4" t="s">
        <v>22</v>
      </c>
    </row>
    <row r="22" spans="1:8" ht="32.1" customHeight="1" x14ac:dyDescent="0.25">
      <c r="A22" s="2">
        <v>3</v>
      </c>
      <c r="B22" s="3" t="s">
        <v>39</v>
      </c>
      <c r="C22" s="4" t="s">
        <v>21</v>
      </c>
      <c r="D22" s="5">
        <v>46160</v>
      </c>
      <c r="E22" s="5">
        <v>46172</v>
      </c>
      <c r="F22" s="4" t="s">
        <v>40</v>
      </c>
      <c r="G22" s="8">
        <v>4</v>
      </c>
      <c r="H22" s="4" t="s">
        <v>17</v>
      </c>
    </row>
    <row r="23" spans="1:8" ht="32.1" customHeight="1" x14ac:dyDescent="0.25">
      <c r="A23" s="2">
        <v>3</v>
      </c>
      <c r="B23" s="3" t="s">
        <v>41</v>
      </c>
      <c r="C23" s="4" t="s">
        <v>21</v>
      </c>
      <c r="D23" s="5">
        <v>46172</v>
      </c>
      <c r="E23" s="5">
        <v>46181</v>
      </c>
      <c r="F23" s="4" t="s">
        <v>34</v>
      </c>
      <c r="G23" s="8">
        <v>3</v>
      </c>
      <c r="H23" s="4" t="s">
        <v>22</v>
      </c>
    </row>
    <row r="26" spans="1:8" ht="21.95" customHeight="1" x14ac:dyDescent="0.25">
      <c r="A26" s="17" t="s">
        <v>42</v>
      </c>
      <c r="B26" s="18"/>
      <c r="C26" s="18"/>
      <c r="D26" s="18"/>
      <c r="E26" s="18"/>
      <c r="F26" s="18"/>
      <c r="G26" s="18"/>
      <c r="H26" s="18"/>
    </row>
    <row r="27" spans="1:8" ht="20.100000000000001" customHeight="1" x14ac:dyDescent="0.25">
      <c r="A27" s="9" t="s">
        <v>24</v>
      </c>
      <c r="B27" s="9" t="s">
        <v>43</v>
      </c>
      <c r="C27" s="9" t="s">
        <v>44</v>
      </c>
      <c r="D27" s="9" t="s">
        <v>45</v>
      </c>
      <c r="E27" s="9" t="s">
        <v>46</v>
      </c>
      <c r="F27" s="9" t="s">
        <v>47</v>
      </c>
      <c r="G27" s="9" t="s">
        <v>48</v>
      </c>
      <c r="H27" s="9" t="s">
        <v>49</v>
      </c>
    </row>
    <row r="28" spans="1:8" ht="63.95" customHeight="1" x14ac:dyDescent="0.25">
      <c r="A28" s="10">
        <v>1</v>
      </c>
      <c r="B28" s="11" t="s">
        <v>50</v>
      </c>
      <c r="C28" s="11" t="s">
        <v>51</v>
      </c>
      <c r="D28" s="11" t="s">
        <v>52</v>
      </c>
      <c r="E28" s="11" t="s">
        <v>53</v>
      </c>
      <c r="F28" s="11" t="s">
        <v>54</v>
      </c>
      <c r="G28" s="12" t="s">
        <v>30</v>
      </c>
      <c r="H28" s="13">
        <v>46168</v>
      </c>
    </row>
    <row r="29" spans="1:8" ht="63.95" customHeight="1" x14ac:dyDescent="0.25">
      <c r="A29" s="10">
        <v>2</v>
      </c>
      <c r="B29" s="11" t="s">
        <v>55</v>
      </c>
      <c r="C29" s="11" t="s">
        <v>56</v>
      </c>
      <c r="D29" s="11" t="s">
        <v>57</v>
      </c>
      <c r="E29" s="11" t="s">
        <v>58</v>
      </c>
      <c r="F29" s="11" t="s">
        <v>59</v>
      </c>
      <c r="G29" s="12" t="s">
        <v>19</v>
      </c>
      <c r="H29" s="13">
        <v>46171</v>
      </c>
    </row>
    <row r="30" spans="1:8" ht="63.95" customHeight="1" x14ac:dyDescent="0.25">
      <c r="A30" s="10">
        <v>3</v>
      </c>
      <c r="B30" s="11" t="s">
        <v>60</v>
      </c>
      <c r="C30" s="11" t="s">
        <v>61</v>
      </c>
      <c r="D30" s="11" t="s">
        <v>62</v>
      </c>
      <c r="E30" s="11" t="s">
        <v>63</v>
      </c>
      <c r="F30" s="11" t="s">
        <v>64</v>
      </c>
      <c r="G30" s="12" t="s">
        <v>21</v>
      </c>
      <c r="H30" s="13">
        <v>46175</v>
      </c>
    </row>
    <row r="33" spans="1:8" x14ac:dyDescent="0.25">
      <c r="A33" s="20" t="s">
        <v>65</v>
      </c>
      <c r="B33" s="18"/>
      <c r="C33" s="18"/>
      <c r="D33" s="18"/>
      <c r="E33" s="18"/>
      <c r="F33" s="18"/>
      <c r="G33" s="18"/>
      <c r="H33" s="18"/>
    </row>
  </sheetData>
  <mergeCells count="14">
    <mergeCell ref="A2:H2"/>
    <mergeCell ref="A13:H13"/>
    <mergeCell ref="A33:H33"/>
    <mergeCell ref="A1:H1"/>
    <mergeCell ref="C3:D3"/>
    <mergeCell ref="A3:B3"/>
    <mergeCell ref="G3:H3"/>
    <mergeCell ref="E3:F3"/>
    <mergeCell ref="C4:D4"/>
    <mergeCell ref="A4:B4"/>
    <mergeCell ref="G4:H4"/>
    <mergeCell ref="E4:F4"/>
    <mergeCell ref="A26:H26"/>
    <mergeCell ref="A6:H6"/>
  </mergeCells>
  <conditionalFormatting sqref="A15:H23">
    <cfRule type="expression" dxfId="6" priority="8">
      <formula>AND($E15&lt;TODAY(),$F15&lt;&gt;"Completado",$E15&lt;&gt;"")</formula>
    </cfRule>
  </conditionalFormatting>
  <conditionalFormatting sqref="F15:F23">
    <cfRule type="cellIs" dxfId="5" priority="2" operator="equal">
      <formula>"Completado"</formula>
    </cfRule>
    <cfRule type="cellIs" dxfId="4" priority="3" operator="equal">
      <formula>"En curso"</formula>
    </cfRule>
    <cfRule type="cellIs" dxfId="3" priority="4" operator="equal">
      <formula>"Bloqueado"</formula>
    </cfRule>
  </conditionalFormatting>
  <conditionalFormatting sqref="G8:G10">
    <cfRule type="cellIs" dxfId="2" priority="5" operator="equal">
      <formula>"Completado"</formula>
    </cfRule>
    <cfRule type="cellIs" dxfId="1" priority="6" operator="equal">
      <formula>"En curso"</formula>
    </cfRule>
    <cfRule type="cellIs" dxfId="0" priority="7" operator="equal">
      <formula>"Bloqueado"</formula>
    </cfRule>
  </conditionalFormatting>
  <conditionalFormatting sqref="H8:H10">
    <cfRule type="dataBar" priority="1">
      <dataBar>
        <cfvo type="num" val="0"/>
        <cfvo type="num" val="1"/>
        <color rgb="FF5B9BD5"/>
      </dataBar>
    </cfRule>
  </conditionalFormatting>
  <dataValidations count="3">
    <dataValidation type="list" allowBlank="1" sqref="D8:D10 H15:H23" xr:uid="{00000000-0002-0000-0000-000000000000}">
      <formula1>"Alta,Media,Baja"</formula1>
    </dataValidation>
    <dataValidation type="list" allowBlank="1" sqref="F15:F23" xr:uid="{00000000-0002-0000-0000-000001000000}">
      <formula1>"Pendiente,En curso,Completado,Bloqueado"</formula1>
    </dataValidation>
    <dataValidation type="list" allowBlank="1" sqref="C8:C10" xr:uid="{00000000-0002-0000-0000-000002000000}">
      <formula1>"Difusión,Programación,Operación,Administración,Personal"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Objetivos</vt:lpstr>
      <vt:lpstr>Objetivos!Drucktitel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2026-04-09T06:52:21Z</dcterms:modified>
</cp:coreProperties>
</file>