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organigrama\"/>
    </mc:Choice>
  </mc:AlternateContent>
  <xr:revisionPtr revIDLastSave="0" documentId="13_ncr:1_{5BF6BFC0-41BE-409E-9FB8-A3A40CC009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rganigrama" sheetId="1" r:id="rId1"/>
    <sheet name="Datos" sheetId="2" r:id="rId2"/>
  </sheets>
  <definedNames>
    <definedName name="_xlnm._FilterDatabase" localSheetId="1" hidden="1">Datos!$A$4:$G$21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9" i="1" l="1"/>
  <c r="I19" i="1"/>
  <c r="E19" i="1"/>
  <c r="A19" i="1"/>
  <c r="M16" i="1"/>
  <c r="I16" i="1"/>
  <c r="E16" i="1"/>
  <c r="A16" i="1"/>
  <c r="M13" i="1"/>
  <c r="I13" i="1"/>
  <c r="E13" i="1"/>
  <c r="A13" i="1"/>
  <c r="M10" i="1"/>
  <c r="I10" i="1"/>
  <c r="E10" i="1"/>
  <c r="A10" i="1"/>
  <c r="R9" i="1"/>
  <c r="R7" i="1"/>
  <c r="R6" i="1"/>
  <c r="G6" i="1"/>
  <c r="R5" i="1"/>
  <c r="R4" i="1"/>
  <c r="R8" i="1" s="1"/>
</calcChain>
</file>

<file path=xl/sharedStrings.xml><?xml version="1.0" encoding="utf-8"?>
<sst xmlns="http://schemas.openxmlformats.org/spreadsheetml/2006/main" count="128" uniqueCount="84">
  <si>
    <t>Plantilla de organigrama editable</t>
  </si>
  <si>
    <t>Ejemplo de uso · Centro Cultural Mar Abierto</t>
  </si>
  <si>
    <t>Entidad</t>
  </si>
  <si>
    <t>Total puestos</t>
  </si>
  <si>
    <t>Fecha de revisión</t>
  </si>
  <si>
    <t>15/04/2026</t>
  </si>
  <si>
    <t>Cubiertos</t>
  </si>
  <si>
    <t>Edita la hoja “Datos”. Esta vista se actualiza automáticamente.</t>
  </si>
  <si>
    <t>Vacantes</t>
  </si>
  <si>
    <t>En incorporación</t>
  </si>
  <si>
    <t>Cobertura</t>
  </si>
  <si>
    <t>Áreas nivel 2</t>
  </si>
  <si>
    <t>Leyenda</t>
  </si>
  <si>
    <t>Los datos se editan en la hoja Datos</t>
  </si>
  <si>
    <t>Vacante y alta pendiente se muestran en texto</t>
  </si>
  <si>
    <t>Si cambias el orden de las filas en “Datos”, tendrás que reubicar las referencias visuales.</t>
  </si>
  <si>
    <t>Datos del organigrama</t>
  </si>
  <si>
    <t>Edita solo esta tabla para actualizar la vista del organigrama.</t>
  </si>
  <si>
    <t>Mantén el orden de las filas si quieres conservar la misma maqueta visual.</t>
  </si>
  <si>
    <t>Código</t>
  </si>
  <si>
    <t>Nivel</t>
  </si>
  <si>
    <t>Área</t>
  </si>
  <si>
    <t>Puesto</t>
  </si>
  <si>
    <t>Responsable</t>
  </si>
  <si>
    <t>Reporta a</t>
  </si>
  <si>
    <t>Estado</t>
  </si>
  <si>
    <t>DG-01</t>
  </si>
  <si>
    <t>Dirección General</t>
  </si>
  <si>
    <t>Directora ejecutiva</t>
  </si>
  <si>
    <t>Clara Montes</t>
  </si>
  <si>
    <t/>
  </si>
  <si>
    <t>Cubierto</t>
  </si>
  <si>
    <t>PR-01</t>
  </si>
  <si>
    <t>Programación</t>
  </si>
  <si>
    <t>Coordinadora de programación</t>
  </si>
  <si>
    <t>Vera Solís</t>
  </si>
  <si>
    <t>ME-01</t>
  </si>
  <si>
    <t>Mediación</t>
  </si>
  <si>
    <t>Coordinador de mediación</t>
  </si>
  <si>
    <t>Iván Lobo</t>
  </si>
  <si>
    <t>OP-01</t>
  </si>
  <si>
    <t>Operaciones</t>
  </si>
  <si>
    <t>Coordinadora de operaciones</t>
  </si>
  <si>
    <t>Lucía Riera</t>
  </si>
  <si>
    <t>ED-01</t>
  </si>
  <si>
    <t>Escena digital</t>
  </si>
  <si>
    <t>Responsable de escena digital</t>
  </si>
  <si>
    <t>Tomás Freire</t>
  </si>
  <si>
    <t>PR-02</t>
  </si>
  <si>
    <t>Curadora residente</t>
  </si>
  <si>
    <t>Noa Beltrán</t>
  </si>
  <si>
    <t>PR-03</t>
  </si>
  <si>
    <t>Productor de exposiciones</t>
  </si>
  <si>
    <t>Gael Sanz</t>
  </si>
  <si>
    <t>PR-04</t>
  </si>
  <si>
    <t>Técnica de agenda artística</t>
  </si>
  <si>
    <t>Aina Duarte</t>
  </si>
  <si>
    <t>ME-02</t>
  </si>
  <si>
    <t>Educadora senior</t>
  </si>
  <si>
    <t>Lía Campos</t>
  </si>
  <si>
    <t>ME-03</t>
  </si>
  <si>
    <t>Responsable de comunidades</t>
  </si>
  <si>
    <t>Bruno Estévez</t>
  </si>
  <si>
    <t>ME-04</t>
  </si>
  <si>
    <t>Guía de talleres</t>
  </si>
  <si>
    <t>Elsa Quirós</t>
  </si>
  <si>
    <t>OP-02</t>
  </si>
  <si>
    <t>Técnica de sala</t>
  </si>
  <si>
    <t>Nerea Pons</t>
  </si>
  <si>
    <t>OP-03</t>
  </si>
  <si>
    <t>Responsable de taquilla</t>
  </si>
  <si>
    <t>Mario Cid</t>
  </si>
  <si>
    <t>OP-04</t>
  </si>
  <si>
    <t>Auxiliar logístico</t>
  </si>
  <si>
    <t>Vacante</t>
  </si>
  <si>
    <t>ED-02</t>
  </si>
  <si>
    <t>Diseñadora UX cultural</t>
  </si>
  <si>
    <t>Celia Vives</t>
  </si>
  <si>
    <t>ED-03</t>
  </si>
  <si>
    <t>Realizador audiovisual</t>
  </si>
  <si>
    <t>Sergio Nadal</t>
  </si>
  <si>
    <t>ED-04</t>
  </si>
  <si>
    <t>Analista de audiencias</t>
  </si>
  <si>
    <t>Mara Fonseca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</si>
</sst>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4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i/>
      <sz val="11"/>
      <color rgb="FF6B7280"/>
      <name val="Calibri"/>
    </font>
    <font>
      <b/>
      <sz val="11"/>
      <color rgb="FF6B7280"/>
      <name val="Calibri"/>
    </font>
    <font>
      <b/>
      <sz val="11"/>
      <color rgb="FF0000FF"/>
      <name val="Calibri"/>
    </font>
    <font>
      <i/>
      <sz val="10"/>
      <color rgb="FF6B7280"/>
      <name val="Calibri"/>
    </font>
    <font>
      <b/>
      <sz val="11"/>
      <color rgb="FF000000"/>
      <name val="Calibri"/>
    </font>
    <font>
      <b/>
      <sz val="10"/>
      <color rgb="FFFFFFFF"/>
      <name val="Calibri"/>
    </font>
    <font>
      <sz val="10"/>
      <color rgb="FF000000"/>
      <name val="Calibri"/>
    </font>
    <font>
      <b/>
      <sz val="11"/>
      <color rgb="FF7030A0"/>
      <name val="Calibri"/>
    </font>
    <font>
      <sz val="11"/>
      <color rgb="FF6B7280"/>
      <name val="Calibri"/>
    </font>
    <font>
      <b/>
      <sz val="14"/>
      <color rgb="FFFFFFFF"/>
      <name val="Calibri"/>
    </font>
    <font>
      <b/>
      <sz val="11"/>
      <color rgb="FFFFFFFF"/>
      <name val="Calibri"/>
    </font>
    <font>
      <sz val="11"/>
      <color rgb="FF0000FF"/>
      <name val="Calibri"/>
    </font>
  </fonts>
  <fills count="9">
    <fill>
      <patternFill patternType="none"/>
    </fill>
    <fill>
      <patternFill patternType="gray125"/>
    </fill>
    <fill>
      <patternFill patternType="solid">
        <fgColor rgb="FF2F6F73"/>
      </patternFill>
    </fill>
    <fill>
      <patternFill patternType="solid">
        <fgColor rgb="FFF4F6F7"/>
      </patternFill>
    </fill>
    <fill>
      <patternFill patternType="solid">
        <fgColor rgb="FFFFFFFF"/>
      </patternFill>
    </fill>
    <fill>
      <patternFill patternType="solid">
        <fgColor rgb="FF73B8B1"/>
      </patternFill>
    </fill>
    <fill>
      <patternFill patternType="solid">
        <fgColor rgb="FF1F4E5F"/>
      </patternFill>
    </fill>
    <fill>
      <patternFill patternType="solid">
        <fgColor rgb="FFF8FBFB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rgb="FFBFC7CE"/>
      </left>
      <right style="thin">
        <color rgb="FFBFC7CE"/>
      </right>
      <top style="thin">
        <color rgb="FFBFC7CE"/>
      </top>
      <bottom style="thin">
        <color rgb="FFBFC7CE"/>
      </bottom>
      <diagonal/>
    </border>
    <border>
      <left style="medium">
        <color rgb="FF2F6F73"/>
      </left>
      <right style="medium">
        <color rgb="FF2F6F73"/>
      </right>
      <top style="medium">
        <color rgb="FF2F6F73"/>
      </top>
      <bottom style="medium">
        <color rgb="FF2F6F73"/>
      </bottom>
      <diagonal/>
    </border>
    <border>
      <left style="medium">
        <color rgb="FF73B8B1"/>
      </left>
      <right style="medium">
        <color rgb="FF73B8B1"/>
      </right>
      <top style="medium">
        <color rgb="FF73B8B1"/>
      </top>
      <bottom style="medium">
        <color rgb="FF73B8B1"/>
      </bottom>
      <diagonal/>
    </border>
    <border>
      <left style="thin">
        <color rgb="FF86CFC7"/>
      </left>
      <right style="thin">
        <color rgb="FF86CFC7"/>
      </right>
      <top style="thin">
        <color rgb="FF86CFC7"/>
      </top>
      <bottom style="thin">
        <color rgb="FF86CFC7"/>
      </bottom>
      <diagonal/>
    </border>
    <border>
      <left style="medium">
        <color rgb="FFD0D5D9"/>
      </left>
      <right/>
      <top/>
      <bottom/>
      <diagonal/>
    </border>
    <border>
      <left/>
      <right/>
      <top style="medium">
        <color rgb="FFD0D5D9"/>
      </top>
      <bottom/>
      <diagonal/>
    </border>
    <border>
      <left style="medium">
        <color rgb="FFD0D5D9"/>
      </left>
      <right/>
      <top style="medium">
        <color rgb="FFD0D5D9"/>
      </top>
      <bottom/>
      <diagonal/>
    </border>
    <border>
      <left style="medium">
        <color rgb="FFD0D5D9"/>
      </left>
      <right style="medium">
        <color rgb="FF73B8B1"/>
      </right>
      <top style="medium">
        <color rgb="FF73B8B1"/>
      </top>
      <bottom style="medium">
        <color rgb="FF73B8B1"/>
      </bottom>
      <diagonal/>
    </border>
    <border>
      <left style="medium">
        <color rgb="FFD0D5D9"/>
      </left>
      <right/>
      <top/>
      <bottom/>
      <diagonal/>
    </border>
    <border>
      <left style="thin">
        <color rgb="FFBFC7CE"/>
      </left>
      <right style="thin">
        <color rgb="FFBFC7CE"/>
      </right>
      <top style="medium">
        <color rgb="FF2F6F73"/>
      </top>
      <bottom style="medium">
        <color rgb="FF2F6F73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3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center" vertical="center"/>
    </xf>
    <xf numFmtId="0" fontId="0" fillId="0" borderId="5" xfId="0" applyBorder="1"/>
    <xf numFmtId="164" fontId="6" fillId="4" borderId="1" xfId="0" applyNumberFormat="1" applyFont="1" applyFill="1" applyBorder="1" applyAlignment="1">
      <alignment horizontal="center" vertical="center"/>
    </xf>
    <xf numFmtId="0" fontId="0" fillId="0" borderId="7" xfId="0" applyBorder="1"/>
    <xf numFmtId="0" fontId="0" fillId="0" borderId="6" xfId="0" applyBorder="1"/>
    <xf numFmtId="0" fontId="9" fillId="0" borderId="0" xfId="0" applyFont="1"/>
    <xf numFmtId="0" fontId="0" fillId="0" borderId="9" xfId="0" applyBorder="1"/>
    <xf numFmtId="0" fontId="10" fillId="0" borderId="0" xfId="0" applyFont="1" applyAlignment="1">
      <alignment horizontal="left" vertical="center"/>
    </xf>
    <xf numFmtId="0" fontId="12" fillId="6" borderId="10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left"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3" xfId="0" applyBorder="1"/>
    <xf numFmtId="0" fontId="2" fillId="0" borderId="0" xfId="0" applyFont="1" applyAlignment="1">
      <alignment horizontal="center" vertical="center"/>
    </xf>
    <xf numFmtId="0" fontId="0" fillId="0" borderId="0" xfId="0"/>
    <xf numFmtId="0" fontId="4" fillId="0" borderId="1" xfId="0" applyFont="1" applyBorder="1"/>
    <xf numFmtId="0" fontId="0" fillId="0" borderId="1" xfId="0" applyBorder="1"/>
    <xf numFmtId="0" fontId="5" fillId="0" borderId="0" xfId="0" applyFont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0" fillId="0" borderId="2" xfId="0" applyBorder="1"/>
    <xf numFmtId="0" fontId="1" fillId="2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8" fillId="8" borderId="4" xfId="0" applyFont="1" applyFill="1" applyBorder="1" applyAlignment="1">
      <alignment horizontal="center" vertical="center" wrapText="1"/>
    </xf>
    <xf numFmtId="0" fontId="0" fillId="8" borderId="4" xfId="0" applyFill="1" applyBorder="1"/>
  </cellXfs>
  <cellStyles count="1">
    <cellStyle name="Normal" xfId="0" builtinId="0"/>
  </cellStyles>
  <dxfs count="2">
    <dxf>
      <fill>
        <patternFill>
          <bgColor rgb="FFFFF4CC"/>
        </patternFill>
      </fill>
    </dxf>
    <dxf>
      <fill>
        <patternFill>
          <bgColor rgb="FFFDE9E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4"/>
  <sheetViews>
    <sheetView showGridLines="0" tabSelected="1" workbookViewId="0">
      <selection activeCell="Y22" sqref="Y22"/>
    </sheetView>
  </sheetViews>
  <sheetFormatPr baseColWidth="10" defaultColWidth="9.140625" defaultRowHeight="15" x14ac:dyDescent="0.25"/>
  <cols>
    <col min="1" max="3" width="10" customWidth="1"/>
    <col min="4" max="4" width="3" customWidth="1"/>
    <col min="5" max="7" width="10" customWidth="1"/>
    <col min="8" max="8" width="3" customWidth="1"/>
    <col min="9" max="11" width="10" customWidth="1"/>
    <col min="12" max="12" width="3" customWidth="1"/>
    <col min="13" max="15" width="10" customWidth="1"/>
    <col min="16" max="16" width="3" customWidth="1"/>
    <col min="17" max="17" width="18" customWidth="1"/>
    <col min="18" max="18" width="12" customWidth="1"/>
  </cols>
  <sheetData>
    <row r="1" spans="1:18" ht="24" customHeight="1" x14ac:dyDescent="0.25">
      <c r="A1" s="28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8" ht="24" customHeight="1" x14ac:dyDescent="0.25">
      <c r="A2" s="20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</row>
    <row r="3" spans="1:18" ht="20.100000000000001" customHeight="1" x14ac:dyDescent="0.25"/>
    <row r="4" spans="1:18" ht="20.100000000000001" customHeight="1" x14ac:dyDescent="0.25">
      <c r="A4" s="25" t="s">
        <v>2</v>
      </c>
      <c r="B4" s="23"/>
      <c r="C4" s="22"/>
      <c r="D4" s="23"/>
      <c r="E4" s="23"/>
      <c r="F4" s="23"/>
      <c r="Q4" s="1" t="s">
        <v>3</v>
      </c>
      <c r="R4" s="2">
        <f>COUNTA(Datos!$A$5:$A$21)</f>
        <v>17</v>
      </c>
    </row>
    <row r="5" spans="1:18" ht="20.100000000000001" customHeight="1" x14ac:dyDescent="0.25">
      <c r="A5" s="25" t="s">
        <v>4</v>
      </c>
      <c r="B5" s="23"/>
      <c r="C5" s="22" t="s">
        <v>5</v>
      </c>
      <c r="D5" s="23"/>
      <c r="E5" s="23"/>
      <c r="F5" s="23"/>
      <c r="Q5" s="1" t="s">
        <v>6</v>
      </c>
      <c r="R5" s="2">
        <f>COUNTIF(Datos!$G$5:$G$21,"Cubierto")</f>
        <v>15</v>
      </c>
    </row>
    <row r="6" spans="1:18" ht="24" customHeight="1" x14ac:dyDescent="0.25">
      <c r="A6" s="29" t="s">
        <v>7</v>
      </c>
      <c r="B6" s="23"/>
      <c r="C6" s="23"/>
      <c r="D6" s="23"/>
      <c r="E6" s="23"/>
      <c r="F6" s="23"/>
      <c r="G6" s="26" t="str">
        <f>IF(Datos!$G$5="Vacante",Datos!$D$5&amp;" · VACANTE",IF(Datos!$G$5="En incorporación",Datos!$E$5&amp;" · "&amp;Datos!$D$5&amp;" · alta pendiente",Datos!$E$5&amp;" · "&amp;Datos!$D$5))</f>
        <v>Clara Montes · Directora ejecutiva</v>
      </c>
      <c r="H6" s="27"/>
      <c r="I6" s="27"/>
      <c r="Q6" s="1" t="s">
        <v>8</v>
      </c>
      <c r="R6" s="2">
        <f>COUNTIF(Datos!$G$5:$G$21,"Vacante")</f>
        <v>1</v>
      </c>
    </row>
    <row r="7" spans="1:18" ht="24" customHeight="1" x14ac:dyDescent="0.25">
      <c r="G7" s="27"/>
      <c r="H7" s="27"/>
      <c r="I7" s="27"/>
      <c r="Q7" s="1" t="s">
        <v>9</v>
      </c>
      <c r="R7" s="2">
        <f>COUNTIF(Datos!$G$5:$G$21,"En incorporación")</f>
        <v>1</v>
      </c>
    </row>
    <row r="8" spans="1:18" ht="20.100000000000001" customHeight="1" x14ac:dyDescent="0.25">
      <c r="H8" s="3"/>
      <c r="Q8" s="1" t="s">
        <v>10</v>
      </c>
      <c r="R8" s="4">
        <f>IF(R4=0,0,R5/R4)</f>
        <v>0.88235294117647056</v>
      </c>
    </row>
    <row r="9" spans="1:18" ht="20.100000000000001" customHeight="1" x14ac:dyDescent="0.25">
      <c r="B9" s="5"/>
      <c r="C9" s="6"/>
      <c r="D9" s="6"/>
      <c r="E9" s="6"/>
      <c r="F9" s="5"/>
      <c r="G9" s="6"/>
      <c r="H9" s="6"/>
      <c r="I9" s="6"/>
      <c r="J9" s="5"/>
      <c r="K9" s="6"/>
      <c r="L9" s="6"/>
      <c r="M9" s="6"/>
      <c r="N9" s="5"/>
      <c r="Q9" s="1" t="s">
        <v>11</v>
      </c>
      <c r="R9" s="2">
        <f>COUNTIF(Datos!$B$5:$B$21,2)</f>
        <v>4</v>
      </c>
    </row>
    <row r="10" spans="1:18" ht="24" customHeight="1" x14ac:dyDescent="0.25">
      <c r="A10" s="17" t="str">
        <f>IF(Datos!$G$6="Vacante",Datos!$D$6&amp;" · VACANTE",IF(Datos!$G$6="En incorporación",Datos!$E$6&amp;" · "&amp;Datos!$D$6&amp;" · alta pendiente",Datos!$E$6&amp;" · "&amp;Datos!$D$6))</f>
        <v>Vera Solís · Coordinadora de programación</v>
      </c>
      <c r="B10" s="18"/>
      <c r="C10" s="19"/>
      <c r="E10" s="17" t="str">
        <f>IF(Datos!$G$7="Vacante",Datos!$D$7&amp;" · VACANTE",IF(Datos!$G$7="En incorporación",Datos!$E$7&amp;" · "&amp;Datos!$D$7&amp;" · alta pendiente",Datos!$E$7&amp;" · "&amp;Datos!$D$7))</f>
        <v>Iván Lobo · Coordinador de mediación</v>
      </c>
      <c r="F10" s="18"/>
      <c r="G10" s="19"/>
      <c r="I10" s="17" t="str">
        <f>IF(Datos!$G$8="Vacante",Datos!$D$8&amp;" · VACANTE",IF(Datos!$G$8="En incorporación",Datos!$E$8&amp;" · "&amp;Datos!$D$8&amp;" · alta pendiente",Datos!$E$8&amp;" · "&amp;Datos!$D$8))</f>
        <v>Lucía Riera · Coordinadora de operaciones</v>
      </c>
      <c r="J10" s="18"/>
      <c r="K10" s="19"/>
      <c r="M10" s="17" t="str">
        <f>IF(Datos!$G$9="Vacante",Datos!$D$9&amp;" · VACANTE",IF(Datos!$G$9="En incorporación",Datos!$E$9&amp;" · "&amp;Datos!$D$9&amp;" · alta pendiente",Datos!$E$9&amp;" · "&amp;Datos!$D$9))</f>
        <v>Tomás Freire · Responsable de escena digital · alta pendiente</v>
      </c>
      <c r="N10" s="18"/>
      <c r="O10" s="19"/>
    </row>
    <row r="11" spans="1:18" ht="24" customHeight="1" x14ac:dyDescent="0.25">
      <c r="A11" s="19"/>
      <c r="B11" s="19"/>
      <c r="C11" s="19"/>
      <c r="E11" s="19"/>
      <c r="F11" s="19"/>
      <c r="G11" s="19"/>
      <c r="I11" s="19"/>
      <c r="J11" s="19"/>
      <c r="K11" s="19"/>
      <c r="M11" s="19"/>
      <c r="N11" s="19"/>
      <c r="O11" s="19"/>
      <c r="Q11" s="7" t="s">
        <v>12</v>
      </c>
    </row>
    <row r="12" spans="1:18" ht="20.100000000000001" customHeight="1" x14ac:dyDescent="0.25">
      <c r="B12" s="8"/>
      <c r="F12" s="8"/>
      <c r="J12" s="8"/>
      <c r="N12" s="8"/>
      <c r="Q12" s="9" t="s">
        <v>13</v>
      </c>
    </row>
    <row r="13" spans="1:18" ht="24" customHeight="1" x14ac:dyDescent="0.25">
      <c r="A13" s="32" t="str">
        <f>IF(Datos!$G$10="Vacante",Datos!$D$10&amp;" · VACANTE",IF(Datos!$G$10="En incorporación",Datos!$E$10&amp;" · "&amp;Datos!$D$10&amp;" · alta pendiente",Datos!$E$10&amp;" · "&amp;Datos!$D$10))</f>
        <v>Noa Beltrán · Curadora residente</v>
      </c>
      <c r="B13" s="33"/>
      <c r="C13" s="33"/>
      <c r="E13" s="32" t="str">
        <f>IF(Datos!$G$13="Vacante",Datos!$D$13&amp;" · VACANTE",IF(Datos!$G$13="En incorporación",Datos!$E$13&amp;" · "&amp;Datos!$D$13&amp;" · alta pendiente",Datos!$E$13&amp;" · "&amp;Datos!$D$13))</f>
        <v>Lía Campos · Educadora senior</v>
      </c>
      <c r="F13" s="33"/>
      <c r="G13" s="33"/>
      <c r="I13" s="32" t="str">
        <f>IF(Datos!$G$16="Vacante",Datos!$D$16&amp;" · VACANTE",IF(Datos!$G$16="En incorporación",Datos!$E$16&amp;" · "&amp;Datos!$D$16&amp;" · alta pendiente",Datos!$E$16&amp;" · "&amp;Datos!$D$16))</f>
        <v>Nerea Pons · Técnica de sala</v>
      </c>
      <c r="J13" s="33"/>
      <c r="K13" s="33"/>
      <c r="M13" s="32" t="str">
        <f>IF(Datos!$G$19="Vacante",Datos!$D$19&amp;" · VACANTE",IF(Datos!$G$19="En incorporación",Datos!$E$19&amp;" · "&amp;Datos!$D$19&amp;" · alta pendiente",Datos!$E$19&amp;" · "&amp;Datos!$D$19))</f>
        <v>Celia Vives · Diseñadora UX cultural</v>
      </c>
      <c r="N13" s="33"/>
      <c r="O13" s="33"/>
      <c r="Q13" s="9" t="s">
        <v>14</v>
      </c>
    </row>
    <row r="14" spans="1:18" ht="24" customHeight="1" x14ac:dyDescent="0.25">
      <c r="A14" s="33"/>
      <c r="B14" s="33"/>
      <c r="C14" s="33"/>
      <c r="E14" s="33"/>
      <c r="F14" s="33"/>
      <c r="G14" s="33"/>
      <c r="I14" s="33"/>
      <c r="J14" s="33"/>
      <c r="K14" s="33"/>
      <c r="M14" s="33"/>
      <c r="N14" s="33"/>
      <c r="O14" s="33"/>
    </row>
    <row r="15" spans="1:18" ht="20.100000000000001" customHeight="1" x14ac:dyDescent="0.25">
      <c r="B15" s="8"/>
      <c r="F15" s="8"/>
      <c r="J15" s="8"/>
      <c r="N15" s="8"/>
    </row>
    <row r="16" spans="1:18" ht="24" customHeight="1" x14ac:dyDescent="0.25">
      <c r="A16" s="32" t="str">
        <f>IF(Datos!$G$11="Vacante",Datos!$D$11&amp;" · VACANTE",IF(Datos!$G$11="En incorporación",Datos!$E$11&amp;" · "&amp;Datos!$D$11&amp;" · alta pendiente",Datos!$E$11&amp;" · "&amp;Datos!$D$11))</f>
        <v>Gael Sanz · Productor de exposiciones</v>
      </c>
      <c r="B16" s="33"/>
      <c r="C16" s="33"/>
      <c r="E16" s="32" t="str">
        <f>IF(Datos!$G$14="Vacante",Datos!$D$14&amp;" · VACANTE",IF(Datos!$G$14="En incorporación",Datos!$E$14&amp;" · "&amp;Datos!$D$14&amp;" · alta pendiente",Datos!$E$14&amp;" · "&amp;Datos!$D$14))</f>
        <v>Bruno Estévez · Responsable de comunidades</v>
      </c>
      <c r="F16" s="33"/>
      <c r="G16" s="33"/>
      <c r="I16" s="32" t="str">
        <f>IF(Datos!$G$17="Vacante",Datos!$D$17&amp;" · VACANTE",IF(Datos!$G$17="En incorporación",Datos!$E$17&amp;" · "&amp;Datos!$D$17&amp;" · alta pendiente",Datos!$E$17&amp;" · "&amp;Datos!$D$17))</f>
        <v>Mario Cid · Responsable de taquilla</v>
      </c>
      <c r="J16" s="33"/>
      <c r="K16" s="33"/>
      <c r="M16" s="32" t="str">
        <f>IF(Datos!$G$20="Vacante",Datos!$D$20&amp;" · VACANTE",IF(Datos!$G$20="En incorporación",Datos!$E$20&amp;" · "&amp;Datos!$D$20&amp;" · alta pendiente",Datos!$E$20&amp;" · "&amp;Datos!$D$20))</f>
        <v>Sergio Nadal · Realizador audiovisual</v>
      </c>
      <c r="N16" s="33"/>
      <c r="O16" s="33"/>
    </row>
    <row r="17" spans="1:15" ht="24" customHeight="1" x14ac:dyDescent="0.25">
      <c r="A17" s="33"/>
      <c r="B17" s="33"/>
      <c r="C17" s="33"/>
      <c r="E17" s="33"/>
      <c r="F17" s="33"/>
      <c r="G17" s="33"/>
      <c r="I17" s="33"/>
      <c r="J17" s="33"/>
      <c r="K17" s="33"/>
      <c r="M17" s="33"/>
      <c r="N17" s="33"/>
      <c r="O17" s="33"/>
    </row>
    <row r="18" spans="1:15" ht="20.100000000000001" customHeight="1" x14ac:dyDescent="0.25">
      <c r="B18" s="8"/>
      <c r="F18" s="8"/>
      <c r="J18" s="8"/>
      <c r="N18" s="8"/>
    </row>
    <row r="19" spans="1:15" ht="24" customHeight="1" x14ac:dyDescent="0.25">
      <c r="A19" s="32" t="str">
        <f>IF(Datos!$G$12="Vacante",Datos!$D$12&amp;" · VACANTE",IF(Datos!$G$12="En incorporación",Datos!$E$12&amp;" · "&amp;Datos!$D$12&amp;" · alta pendiente",Datos!$E$12&amp;" · "&amp;Datos!$D$12))</f>
        <v>Aina Duarte · Técnica de agenda artística</v>
      </c>
      <c r="B19" s="33"/>
      <c r="C19" s="33"/>
      <c r="E19" s="32" t="str">
        <f>IF(Datos!$G$15="Vacante",Datos!$D$15&amp;" · VACANTE",IF(Datos!$G$15="En incorporación",Datos!$E$15&amp;" · "&amp;Datos!$D$15&amp;" · alta pendiente",Datos!$E$15&amp;" · "&amp;Datos!$D$15))</f>
        <v>Elsa Quirós · Guía de talleres</v>
      </c>
      <c r="F19" s="33"/>
      <c r="G19" s="33"/>
      <c r="I19" s="32" t="str">
        <f>IF(Datos!$G$18="Vacante",Datos!$D$18&amp;" · VACANTE",IF(Datos!$G$18="En incorporación",Datos!$E$18&amp;" · "&amp;Datos!$D$18&amp;" · alta pendiente",Datos!$E$18&amp;" · "&amp;Datos!$D$18))</f>
        <v>Auxiliar logístico · VACANTE</v>
      </c>
      <c r="J19" s="33"/>
      <c r="K19" s="33"/>
      <c r="M19" s="32" t="str">
        <f>IF(Datos!$G$21="Vacante",Datos!$D$21&amp;" · VACANTE",IF(Datos!$G$21="En incorporación",Datos!$E$21&amp;" · "&amp;Datos!$D$21&amp;" · alta pendiente",Datos!$E$21&amp;" · "&amp;Datos!$D$21))</f>
        <v>Mara Fonseca · Analista de audiencias</v>
      </c>
      <c r="N19" s="33"/>
      <c r="O19" s="33"/>
    </row>
    <row r="20" spans="1:15" ht="24" customHeight="1" x14ac:dyDescent="0.25">
      <c r="A20" s="33"/>
      <c r="B20" s="33"/>
      <c r="C20" s="33"/>
      <c r="E20" s="33"/>
      <c r="F20" s="33"/>
      <c r="G20" s="33"/>
      <c r="I20" s="33"/>
      <c r="J20" s="33"/>
      <c r="K20" s="33"/>
      <c r="M20" s="33"/>
      <c r="N20" s="33"/>
      <c r="O20" s="33"/>
    </row>
    <row r="21" spans="1:15" ht="20.100000000000001" customHeight="1" x14ac:dyDescent="0.25">
      <c r="A21" s="24" t="s">
        <v>15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</row>
    <row r="22" spans="1:15" ht="20.100000000000001" customHeight="1" x14ac:dyDescent="0.25"/>
    <row r="23" spans="1:15" ht="20.100000000000001" customHeight="1" x14ac:dyDescent="0.25"/>
    <row r="24" spans="1:15" ht="20.100000000000001" customHeight="1" x14ac:dyDescent="0.25"/>
  </sheetData>
  <mergeCells count="25">
    <mergeCell ref="A1:O1"/>
    <mergeCell ref="A6:F6"/>
    <mergeCell ref="A13:C14"/>
    <mergeCell ref="I13:K14"/>
    <mergeCell ref="A21:K21"/>
    <mergeCell ref="M10:O11"/>
    <mergeCell ref="C4:F4"/>
    <mergeCell ref="E19:G20"/>
    <mergeCell ref="A5:B5"/>
    <mergeCell ref="M13:O14"/>
    <mergeCell ref="M16:O17"/>
    <mergeCell ref="A4:B4"/>
    <mergeCell ref="G6:I7"/>
    <mergeCell ref="M19:O20"/>
    <mergeCell ref="A2:O2"/>
    <mergeCell ref="E13:G14"/>
    <mergeCell ref="C5:F5"/>
    <mergeCell ref="A16:C17"/>
    <mergeCell ref="I16:K17"/>
    <mergeCell ref="E10:G11"/>
    <mergeCell ref="E16:G17"/>
    <mergeCell ref="A10:C11"/>
    <mergeCell ref="I19:K20"/>
    <mergeCell ref="I10:K11"/>
    <mergeCell ref="A19:C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9"/>
  <sheetViews>
    <sheetView showGridLines="0" workbookViewId="0"/>
  </sheetViews>
  <sheetFormatPr baseColWidth="10" defaultColWidth="9.140625" defaultRowHeight="15" x14ac:dyDescent="0.25"/>
  <cols>
    <col min="1" max="1" width="12" customWidth="1"/>
    <col min="2" max="2" width="8" customWidth="1"/>
    <col min="3" max="3" width="18" customWidth="1"/>
    <col min="4" max="4" width="28" customWidth="1"/>
    <col min="5" max="5" width="22" customWidth="1"/>
    <col min="6" max="6" width="12" customWidth="1"/>
    <col min="7" max="7" width="18" customWidth="1"/>
  </cols>
  <sheetData>
    <row r="1" spans="1:7" ht="21" customHeight="1" x14ac:dyDescent="0.25">
      <c r="A1" s="31" t="s">
        <v>16</v>
      </c>
      <c r="B1" s="21"/>
      <c r="C1" s="21"/>
      <c r="D1" s="21"/>
      <c r="E1" s="21"/>
      <c r="F1" s="21"/>
      <c r="G1" s="21"/>
    </row>
    <row r="2" spans="1:7" ht="21" customHeight="1" x14ac:dyDescent="0.25">
      <c r="A2" s="30" t="s">
        <v>17</v>
      </c>
      <c r="B2" s="21"/>
      <c r="C2" s="21"/>
      <c r="D2" s="21"/>
      <c r="E2" s="21"/>
      <c r="F2" s="21"/>
      <c r="G2" s="21"/>
    </row>
    <row r="3" spans="1:7" ht="21" customHeight="1" x14ac:dyDescent="0.25">
      <c r="A3" s="30" t="s">
        <v>18</v>
      </c>
      <c r="B3" s="21"/>
      <c r="C3" s="21"/>
      <c r="D3" s="21"/>
      <c r="E3" s="21"/>
      <c r="F3" s="21"/>
      <c r="G3" s="21"/>
    </row>
    <row r="4" spans="1:7" ht="21" customHeight="1" x14ac:dyDescent="0.25">
      <c r="A4" s="10" t="s">
        <v>19</v>
      </c>
      <c r="B4" s="10" t="s">
        <v>20</v>
      </c>
      <c r="C4" s="10" t="s">
        <v>21</v>
      </c>
      <c r="D4" s="10" t="s">
        <v>22</v>
      </c>
      <c r="E4" s="10" t="s">
        <v>23</v>
      </c>
      <c r="F4" s="10" t="s">
        <v>24</v>
      </c>
      <c r="G4" s="10" t="s">
        <v>25</v>
      </c>
    </row>
    <row r="5" spans="1:7" ht="21" customHeight="1" x14ac:dyDescent="0.25">
      <c r="A5" s="11" t="s">
        <v>26</v>
      </c>
      <c r="B5" s="12">
        <v>1</v>
      </c>
      <c r="C5" s="13" t="s">
        <v>27</v>
      </c>
      <c r="D5" s="13" t="s">
        <v>28</v>
      </c>
      <c r="E5" s="13" t="s">
        <v>29</v>
      </c>
      <c r="F5" s="13" t="s">
        <v>30</v>
      </c>
      <c r="G5" s="13" t="s">
        <v>31</v>
      </c>
    </row>
    <row r="6" spans="1:7" ht="21" customHeight="1" x14ac:dyDescent="0.25">
      <c r="A6" s="14" t="s">
        <v>32</v>
      </c>
      <c r="B6" s="15">
        <v>2</v>
      </c>
      <c r="C6" s="16" t="s">
        <v>33</v>
      </c>
      <c r="D6" s="16" t="s">
        <v>34</v>
      </c>
      <c r="E6" s="16" t="s">
        <v>35</v>
      </c>
      <c r="F6" s="16" t="s">
        <v>26</v>
      </c>
      <c r="G6" s="16" t="s">
        <v>31</v>
      </c>
    </row>
    <row r="7" spans="1:7" ht="21" customHeight="1" x14ac:dyDescent="0.25">
      <c r="A7" s="11" t="s">
        <v>36</v>
      </c>
      <c r="B7" s="12">
        <v>2</v>
      </c>
      <c r="C7" s="13" t="s">
        <v>37</v>
      </c>
      <c r="D7" s="13" t="s">
        <v>38</v>
      </c>
      <c r="E7" s="13" t="s">
        <v>39</v>
      </c>
      <c r="F7" s="13" t="s">
        <v>26</v>
      </c>
      <c r="G7" s="13" t="s">
        <v>31</v>
      </c>
    </row>
    <row r="8" spans="1:7" ht="21" customHeight="1" x14ac:dyDescent="0.25">
      <c r="A8" s="14" t="s">
        <v>40</v>
      </c>
      <c r="B8" s="15">
        <v>2</v>
      </c>
      <c r="C8" s="16" t="s">
        <v>41</v>
      </c>
      <c r="D8" s="16" t="s">
        <v>42</v>
      </c>
      <c r="E8" s="16" t="s">
        <v>43</v>
      </c>
      <c r="F8" s="16" t="s">
        <v>26</v>
      </c>
      <c r="G8" s="16" t="s">
        <v>31</v>
      </c>
    </row>
    <row r="9" spans="1:7" ht="21" customHeight="1" x14ac:dyDescent="0.25">
      <c r="A9" s="11" t="s">
        <v>44</v>
      </c>
      <c r="B9" s="12">
        <v>2</v>
      </c>
      <c r="C9" s="13" t="s">
        <v>45</v>
      </c>
      <c r="D9" s="13" t="s">
        <v>46</v>
      </c>
      <c r="E9" s="13" t="s">
        <v>47</v>
      </c>
      <c r="F9" s="13" t="s">
        <v>26</v>
      </c>
      <c r="G9" s="13" t="s">
        <v>9</v>
      </c>
    </row>
    <row r="10" spans="1:7" ht="21" customHeight="1" x14ac:dyDescent="0.25">
      <c r="A10" s="14" t="s">
        <v>48</v>
      </c>
      <c r="B10" s="15">
        <v>3</v>
      </c>
      <c r="C10" s="16" t="s">
        <v>33</v>
      </c>
      <c r="D10" s="16" t="s">
        <v>49</v>
      </c>
      <c r="E10" s="16" t="s">
        <v>50</v>
      </c>
      <c r="F10" s="16" t="s">
        <v>32</v>
      </c>
      <c r="G10" s="16" t="s">
        <v>31</v>
      </c>
    </row>
    <row r="11" spans="1:7" ht="21" customHeight="1" x14ac:dyDescent="0.25">
      <c r="A11" s="11" t="s">
        <v>51</v>
      </c>
      <c r="B11" s="12">
        <v>3</v>
      </c>
      <c r="C11" s="13" t="s">
        <v>33</v>
      </c>
      <c r="D11" s="13" t="s">
        <v>52</v>
      </c>
      <c r="E11" s="13" t="s">
        <v>53</v>
      </c>
      <c r="F11" s="13" t="s">
        <v>32</v>
      </c>
      <c r="G11" s="13" t="s">
        <v>31</v>
      </c>
    </row>
    <row r="12" spans="1:7" ht="21" customHeight="1" x14ac:dyDescent="0.25">
      <c r="A12" s="14" t="s">
        <v>54</v>
      </c>
      <c r="B12" s="15">
        <v>3</v>
      </c>
      <c r="C12" s="16" t="s">
        <v>33</v>
      </c>
      <c r="D12" s="16" t="s">
        <v>55</v>
      </c>
      <c r="E12" s="16" t="s">
        <v>56</v>
      </c>
      <c r="F12" s="16" t="s">
        <v>32</v>
      </c>
      <c r="G12" s="16" t="s">
        <v>31</v>
      </c>
    </row>
    <row r="13" spans="1:7" ht="21" customHeight="1" x14ac:dyDescent="0.25">
      <c r="A13" s="11" t="s">
        <v>57</v>
      </c>
      <c r="B13" s="12">
        <v>3</v>
      </c>
      <c r="C13" s="13" t="s">
        <v>37</v>
      </c>
      <c r="D13" s="13" t="s">
        <v>58</v>
      </c>
      <c r="E13" s="13" t="s">
        <v>59</v>
      </c>
      <c r="F13" s="13" t="s">
        <v>36</v>
      </c>
      <c r="G13" s="13" t="s">
        <v>31</v>
      </c>
    </row>
    <row r="14" spans="1:7" ht="21" customHeight="1" x14ac:dyDescent="0.25">
      <c r="A14" s="14" t="s">
        <v>60</v>
      </c>
      <c r="B14" s="15">
        <v>3</v>
      </c>
      <c r="C14" s="16" t="s">
        <v>37</v>
      </c>
      <c r="D14" s="16" t="s">
        <v>61</v>
      </c>
      <c r="E14" s="16" t="s">
        <v>62</v>
      </c>
      <c r="F14" s="16" t="s">
        <v>36</v>
      </c>
      <c r="G14" s="16" t="s">
        <v>31</v>
      </c>
    </row>
    <row r="15" spans="1:7" ht="21" customHeight="1" x14ac:dyDescent="0.25">
      <c r="A15" s="11" t="s">
        <v>63</v>
      </c>
      <c r="B15" s="12">
        <v>3</v>
      </c>
      <c r="C15" s="13" t="s">
        <v>37</v>
      </c>
      <c r="D15" s="13" t="s">
        <v>64</v>
      </c>
      <c r="E15" s="13" t="s">
        <v>65</v>
      </c>
      <c r="F15" s="13" t="s">
        <v>36</v>
      </c>
      <c r="G15" s="13" t="s">
        <v>31</v>
      </c>
    </row>
    <row r="16" spans="1:7" ht="21" customHeight="1" x14ac:dyDescent="0.25">
      <c r="A16" s="14" t="s">
        <v>66</v>
      </c>
      <c r="B16" s="15">
        <v>3</v>
      </c>
      <c r="C16" s="16" t="s">
        <v>41</v>
      </c>
      <c r="D16" s="16" t="s">
        <v>67</v>
      </c>
      <c r="E16" s="16" t="s">
        <v>68</v>
      </c>
      <c r="F16" s="16" t="s">
        <v>40</v>
      </c>
      <c r="G16" s="16" t="s">
        <v>31</v>
      </c>
    </row>
    <row r="17" spans="1:7" ht="21" customHeight="1" x14ac:dyDescent="0.25">
      <c r="A17" s="11" t="s">
        <v>69</v>
      </c>
      <c r="B17" s="12">
        <v>3</v>
      </c>
      <c r="C17" s="13" t="s">
        <v>41</v>
      </c>
      <c r="D17" s="13" t="s">
        <v>70</v>
      </c>
      <c r="E17" s="13" t="s">
        <v>71</v>
      </c>
      <c r="F17" s="13" t="s">
        <v>40</v>
      </c>
      <c r="G17" s="13" t="s">
        <v>31</v>
      </c>
    </row>
    <row r="18" spans="1:7" ht="21" customHeight="1" x14ac:dyDescent="0.25">
      <c r="A18" s="14" t="s">
        <v>72</v>
      </c>
      <c r="B18" s="15">
        <v>3</v>
      </c>
      <c r="C18" s="16" t="s">
        <v>41</v>
      </c>
      <c r="D18" s="16" t="s">
        <v>73</v>
      </c>
      <c r="E18" s="16" t="s">
        <v>30</v>
      </c>
      <c r="F18" s="16" t="s">
        <v>40</v>
      </c>
      <c r="G18" s="16" t="s">
        <v>74</v>
      </c>
    </row>
    <row r="19" spans="1:7" ht="21" customHeight="1" x14ac:dyDescent="0.25">
      <c r="A19" s="11" t="s">
        <v>75</v>
      </c>
      <c r="B19" s="12">
        <v>3</v>
      </c>
      <c r="C19" s="13" t="s">
        <v>45</v>
      </c>
      <c r="D19" s="13" t="s">
        <v>76</v>
      </c>
      <c r="E19" s="13" t="s">
        <v>77</v>
      </c>
      <c r="F19" s="13" t="s">
        <v>44</v>
      </c>
      <c r="G19" s="13" t="s">
        <v>31</v>
      </c>
    </row>
    <row r="20" spans="1:7" ht="21" customHeight="1" x14ac:dyDescent="0.25">
      <c r="A20" s="14" t="s">
        <v>78</v>
      </c>
      <c r="B20" s="15">
        <v>3</v>
      </c>
      <c r="C20" s="16" t="s">
        <v>45</v>
      </c>
      <c r="D20" s="16" t="s">
        <v>79</v>
      </c>
      <c r="E20" s="16" t="s">
        <v>80</v>
      </c>
      <c r="F20" s="16" t="s">
        <v>44</v>
      </c>
      <c r="G20" s="16" t="s">
        <v>31</v>
      </c>
    </row>
    <row r="21" spans="1:7" ht="21" customHeight="1" x14ac:dyDescent="0.25">
      <c r="A21" s="11" t="s">
        <v>81</v>
      </c>
      <c r="B21" s="12">
        <v>3</v>
      </c>
      <c r="C21" s="13" t="s">
        <v>45</v>
      </c>
      <c r="D21" s="13" t="s">
        <v>82</v>
      </c>
      <c r="E21" s="13" t="s">
        <v>83</v>
      </c>
      <c r="F21" s="13" t="s">
        <v>44</v>
      </c>
      <c r="G21" s="13" t="s">
        <v>31</v>
      </c>
    </row>
    <row r="22" spans="1:7" ht="21" customHeight="1" x14ac:dyDescent="0.25"/>
    <row r="23" spans="1:7" ht="21" customHeight="1" x14ac:dyDescent="0.25"/>
    <row r="24" spans="1:7" ht="21" customHeight="1" x14ac:dyDescent="0.25"/>
    <row r="25" spans="1:7" ht="21" customHeight="1" x14ac:dyDescent="0.25"/>
    <row r="26" spans="1:7" ht="21" customHeight="1" x14ac:dyDescent="0.25"/>
    <row r="27" spans="1:7" ht="21" customHeight="1" x14ac:dyDescent="0.25"/>
    <row r="28" spans="1:7" ht="21" customHeight="1" x14ac:dyDescent="0.25"/>
    <row r="29" spans="1:7" ht="21" customHeight="1" x14ac:dyDescent="0.25"/>
  </sheetData>
  <mergeCells count="3">
    <mergeCell ref="A3:G3"/>
    <mergeCell ref="A2:G2"/>
    <mergeCell ref="A1:G1"/>
  </mergeCells>
  <conditionalFormatting sqref="A5:G21">
    <cfRule type="expression" dxfId="1" priority="1">
      <formula>$G5="Vacante"</formula>
    </cfRule>
    <cfRule type="expression" dxfId="0" priority="2">
      <formula>$G5="En incorporación"</formula>
    </cfRule>
  </conditionalFormatting>
  <dataValidations count="3">
    <dataValidation type="whole" sqref="B5:B21" xr:uid="{00000000-0002-0000-0100-000000000000}">
      <formula1>1</formula1>
      <formula2>3</formula2>
    </dataValidation>
    <dataValidation type="list" sqref="C5:C21" xr:uid="{00000000-0002-0000-0100-000001000000}">
      <formula1>"Dirección General,Programación,Mediación,Operaciones,Escena digital"</formula1>
    </dataValidation>
    <dataValidation type="list" sqref="G5:G21" xr:uid="{00000000-0002-0000-0100-000002000000}">
      <formula1>"Cubierto,Vacante,En incorporación"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Organigrama</vt:lpstr>
      <vt:lpstr>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2026-04-02T06:48:09Z</dcterms:modified>
</cp:coreProperties>
</file>