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organigrama\"/>
    </mc:Choice>
  </mc:AlternateContent>
  <xr:revisionPtr revIDLastSave="0" documentId="13_ncr:1_{B40CDA0C-CE08-4252-8A4B-FE46A6AFB6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rganigrama" sheetId="1" r:id="rId1"/>
  </sheets>
  <definedNames>
    <definedName name="_xlnm._FilterDatabase" localSheetId="0" hidden="1">Organigrama!$A$7:$H$18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8" i="1" l="1"/>
  <c r="P18" i="1" s="1"/>
  <c r="L18" i="1"/>
  <c r="H18" i="1"/>
  <c r="AA17" i="1"/>
  <c r="H17" i="1"/>
  <c r="AA16" i="1"/>
  <c r="H16" i="1"/>
  <c r="AA15" i="1"/>
  <c r="P13" i="1" s="1"/>
  <c r="H15" i="1"/>
  <c r="AA14" i="1"/>
  <c r="H14" i="1"/>
  <c r="AA13" i="1"/>
  <c r="R13" i="1"/>
  <c r="N13" i="1"/>
  <c r="L13" i="1"/>
  <c r="H13" i="1"/>
  <c r="AA12" i="1"/>
  <c r="J13" i="1" s="1"/>
  <c r="H12" i="1"/>
  <c r="AA11" i="1"/>
  <c r="H11" i="1"/>
  <c r="AA10" i="1"/>
  <c r="H10" i="1"/>
  <c r="AA9" i="1"/>
  <c r="H9" i="1"/>
  <c r="AA8" i="1"/>
  <c r="R8" i="1"/>
  <c r="N8" i="1"/>
  <c r="J8" i="1"/>
  <c r="H8" i="1"/>
  <c r="G5" i="1"/>
  <c r="E5" i="1"/>
  <c r="C5" i="1"/>
  <c r="A5" i="1"/>
  <c r="N3" i="1"/>
</calcChain>
</file>

<file path=xl/sharedStrings.xml><?xml version="1.0" encoding="utf-8"?>
<sst xmlns="http://schemas.openxmlformats.org/spreadsheetml/2006/main" count="84" uniqueCount="63">
  <si>
    <t>Plantilla funcional de organigrama</t>
  </si>
  <si>
    <t>Vista automática del organigrama</t>
  </si>
  <si>
    <t>Cada cuadro se alimenta de la tabla izquierda.</t>
  </si>
  <si>
    <t>Ejemplo aplicado a una red de huertos urbanos. Edita la tabla y la vista del organigrama se actualizará automáticamente.</t>
  </si>
  <si>
    <t>Puestos</t>
  </si>
  <si>
    <t>Vacantes</t>
  </si>
  <si>
    <t>Niveles</t>
  </si>
  <si>
    <t>Reportes a la dirección</t>
  </si>
  <si>
    <t>Datos editables</t>
  </si>
  <si>
    <t>Código</t>
  </si>
  <si>
    <t>Puesto</t>
  </si>
  <si>
    <t>Responsable</t>
  </si>
  <si>
    <t>Reporta a</t>
  </si>
  <si>
    <t>Área</t>
  </si>
  <si>
    <t>Nivel</t>
  </si>
  <si>
    <t>Estado</t>
  </si>
  <si>
    <t>Reportes directos</t>
  </si>
  <si>
    <t>HU01</t>
  </si>
  <si>
    <t>Dirección de la Red</t>
  </si>
  <si>
    <t>Lucía Caballero</t>
  </si>
  <si>
    <t/>
  </si>
  <si>
    <t>Estrategia y alianzas</t>
  </si>
  <si>
    <t>Cubierto</t>
  </si>
  <si>
    <t>HU02</t>
  </si>
  <si>
    <t>Coordinación Educativa</t>
  </si>
  <si>
    <t>Daniel Rivas</t>
  </si>
  <si>
    <t>Programas</t>
  </si>
  <si>
    <t>HU03</t>
  </si>
  <si>
    <t>Coordinación de Parcelas</t>
  </si>
  <si>
    <t>Marta León</t>
  </si>
  <si>
    <t>Operaciones</t>
  </si>
  <si>
    <t>HU04</t>
  </si>
  <si>
    <t>Coordinación de Comunidad</t>
  </si>
  <si>
    <t>Paula Nieto</t>
  </si>
  <si>
    <t>Vinculación</t>
  </si>
  <si>
    <t>HU05</t>
  </si>
  <si>
    <t>Programación de Talleres</t>
  </si>
  <si>
    <t>Inés Vera</t>
  </si>
  <si>
    <t>Formación</t>
  </si>
  <si>
    <t>HU06</t>
  </si>
  <si>
    <t>Gestión de Voluntariado</t>
  </si>
  <si>
    <t>Sergio Campos</t>
  </si>
  <si>
    <t>Personas</t>
  </si>
  <si>
    <t>HU07</t>
  </si>
  <si>
    <t>Mantenimiento y Riego</t>
  </si>
  <si>
    <t>Diego Rojo</t>
  </si>
  <si>
    <t>Campo</t>
  </si>
  <si>
    <t>HU08</t>
  </si>
  <si>
    <t>Comunicación Barrial</t>
  </si>
  <si>
    <t>Laura Vives</t>
  </si>
  <si>
    <t>Difusión</t>
  </si>
  <si>
    <t>HU09</t>
  </si>
  <si>
    <t>Alianzas con Comercios</t>
  </si>
  <si>
    <t>Captación</t>
  </si>
  <si>
    <t>Vacante</t>
  </si>
  <si>
    <t>HU10</t>
  </si>
  <si>
    <t>Brigada Norte</t>
  </si>
  <si>
    <t>Alba Ponce</t>
  </si>
  <si>
    <t>HU11</t>
  </si>
  <si>
    <t>Brigada Sur</t>
  </si>
  <si>
    <t>Marcos Vidal</t>
  </si>
  <si>
    <t>En transición</t>
  </si>
  <si>
    <t>Cómo usar
1) Edita las filas 8:18 para adaptar los puestos.
2) Mantén los códigos si quieres conservar esta misma estructura visual.
3) Usa los desplegables de Nivel, Estado y Reporta a para actualizar rápidamente el esquema.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</si>
</sst>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rgb="FFFFFFFF"/>
      <name val="Calibri"/>
    </font>
    <font>
      <b/>
      <sz val="13"/>
      <color rgb="FF203040"/>
      <name val="Calibri"/>
    </font>
    <font>
      <i/>
      <sz val="9"/>
      <color rgb="FF6B7280"/>
      <name val="Calibri"/>
    </font>
    <font>
      <b/>
      <sz val="10"/>
      <color rgb="FFFFFFFF"/>
      <name val="Calibri"/>
    </font>
    <font>
      <b/>
      <sz val="9"/>
      <color rgb="FFFFFFFF"/>
      <name val="Calibri"/>
      <family val="2"/>
    </font>
    <font>
      <sz val="9"/>
      <color theme="1"/>
      <name val="Calibri"/>
      <family val="2"/>
      <scheme val="minor"/>
    </font>
    <font>
      <i/>
      <sz val="9"/>
      <color rgb="FF4F5B66"/>
      <name val="Calibri"/>
      <family val="2"/>
    </font>
    <font>
      <b/>
      <sz val="9"/>
      <color rgb="FF203040"/>
      <name val="Calibri"/>
      <family val="2"/>
    </font>
    <font>
      <b/>
      <sz val="9"/>
      <color rgb="FF7F8C8D"/>
      <name val="Calibri"/>
      <family val="2"/>
    </font>
    <font>
      <sz val="9"/>
      <color rgb="FF1F4E79"/>
      <name val="Calibri"/>
      <family val="2"/>
    </font>
    <font>
      <sz val="9"/>
      <color rgb="FF000000"/>
      <name val="Calibri"/>
      <family val="2"/>
    </font>
    <font>
      <sz val="9"/>
      <color rgb="FF44546A"/>
      <name val="Calibri"/>
      <family val="2"/>
    </font>
    <font>
      <b/>
      <sz val="22"/>
      <color rgb="FFFFFFFF"/>
      <name val="Calibri"/>
      <family val="2"/>
    </font>
    <font>
      <sz val="22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183A5A"/>
      </patternFill>
    </fill>
    <fill>
      <patternFill patternType="solid">
        <fgColor rgb="FFDDEBF7"/>
      </patternFill>
    </fill>
    <fill>
      <patternFill patternType="solid">
        <fgColor rgb="FFFDE9D9"/>
      </patternFill>
    </fill>
    <fill>
      <patternFill patternType="solid">
        <fgColor rgb="FFE4DFEC"/>
      </patternFill>
    </fill>
    <fill>
      <patternFill patternType="solid">
        <fgColor rgb="FFE2F0D9"/>
      </patternFill>
    </fill>
    <fill>
      <patternFill patternType="solid">
        <fgColor rgb="FF24496B"/>
      </patternFill>
    </fill>
    <fill>
      <patternFill patternType="solid">
        <fgColor rgb="FFF5F7FA"/>
      </patternFill>
    </fill>
    <fill>
      <patternFill patternType="solid">
        <fgColor rgb="FFF7F9FC"/>
      </patternFill>
    </fill>
    <fill>
      <patternFill patternType="solid">
        <fgColor rgb="FF1F7A8C"/>
      </patternFill>
    </fill>
    <fill>
      <patternFill patternType="solid">
        <fgColor rgb="FFD96C4F"/>
      </patternFill>
    </fill>
    <fill>
      <patternFill patternType="solid">
        <fgColor rgb="FF8FBF5A"/>
      </patternFill>
    </fill>
    <fill>
      <patternFill patternType="solid">
        <fgColor rgb="FF8064A2"/>
      </patternFill>
    </fill>
  </fills>
  <borders count="5">
    <border>
      <left/>
      <right/>
      <top/>
      <bottom/>
      <diagonal/>
    </border>
    <border>
      <left style="thin">
        <color rgb="FFAAB7C4"/>
      </left>
      <right style="thin">
        <color rgb="FFAAB7C4"/>
      </right>
      <top style="thin">
        <color rgb="FFAAB7C4"/>
      </top>
      <bottom style="thin">
        <color rgb="FFAAB7C4"/>
      </bottom>
      <diagonal/>
    </border>
    <border>
      <left style="medium">
        <color rgb="FF7F8C8D"/>
      </left>
      <right style="medium">
        <color rgb="FF7F8C8D"/>
      </right>
      <top style="medium">
        <color rgb="FF7F8C8D"/>
      </top>
      <bottom style="medium">
        <color rgb="FF7F8C8D"/>
      </bottom>
      <diagonal/>
    </border>
    <border>
      <left/>
      <right style="medium">
        <color rgb="FF7F8C8D"/>
      </right>
      <top/>
      <bottom/>
      <diagonal/>
    </border>
    <border>
      <left/>
      <right/>
      <top/>
      <bottom style="medium">
        <color rgb="FF7F8C8D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1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4" fillId="11" borderId="2" xfId="0" applyFont="1" applyFill="1" applyBorder="1" applyAlignment="1">
      <alignment horizontal="center" vertical="center" wrapText="1"/>
    </xf>
    <xf numFmtId="0" fontId="1" fillId="0" borderId="0" xfId="0" applyFont="1"/>
    <xf numFmtId="0" fontId="4" fillId="12" borderId="2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 wrapText="1"/>
    </xf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1" xfId="0" applyFont="1" applyBorder="1"/>
    <xf numFmtId="0" fontId="7" fillId="0" borderId="0" xfId="0" applyFont="1" applyAlignment="1">
      <alignment wrapText="1"/>
    </xf>
    <xf numFmtId="0" fontId="6" fillId="0" borderId="0" xfId="0" applyFont="1"/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0" borderId="0" xfId="0" applyFont="1"/>
    <xf numFmtId="0" fontId="6" fillId="0" borderId="0" xfId="0" applyFont="1"/>
    <xf numFmtId="0" fontId="5" fillId="7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9" borderId="1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vertical="center"/>
    </xf>
    <xf numFmtId="0" fontId="14" fillId="0" borderId="1" xfId="0" applyFont="1" applyBorder="1"/>
  </cellXfs>
  <cellStyles count="1">
    <cellStyle name="Normal" xfId="0" builtinId="0"/>
  </cellStyles>
  <dxfs count="3">
    <dxf>
      <font>
        <b/>
        <color rgb="FF375623"/>
      </font>
      <fill>
        <patternFill>
          <bgColor rgb="FFE2F0D9"/>
        </patternFill>
      </fill>
    </dxf>
    <dxf>
      <font>
        <b/>
        <color rgb="FF7F6000"/>
      </font>
      <fill>
        <patternFill>
          <bgColor rgb="FFFFF2CC"/>
        </patternFill>
      </fill>
    </dxf>
    <dxf>
      <font>
        <b/>
        <color rgb="FF9E480E"/>
      </font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9"/>
  <sheetViews>
    <sheetView showGridLines="0" tabSelected="1" workbookViewId="0">
      <selection activeCell="W18" sqref="W18"/>
    </sheetView>
  </sheetViews>
  <sheetFormatPr baseColWidth="10" defaultColWidth="9.140625" defaultRowHeight="15" x14ac:dyDescent="0.25"/>
  <cols>
    <col min="1" max="1" width="12" style="20" bestFit="1" customWidth="1"/>
    <col min="2" max="2" width="16.42578125" style="20" customWidth="1"/>
    <col min="3" max="3" width="12.85546875" style="20" bestFit="1" customWidth="1"/>
    <col min="4" max="4" width="7.85546875" style="20" bestFit="1" customWidth="1"/>
    <col min="5" max="5" width="10.85546875" style="20" bestFit="1" customWidth="1"/>
    <col min="6" max="6" width="4.7109375" style="20" bestFit="1" customWidth="1"/>
    <col min="7" max="7" width="8.5703125" style="20" customWidth="1"/>
    <col min="8" max="8" width="8.42578125" style="20" customWidth="1"/>
    <col min="9" max="9" width="3" customWidth="1"/>
    <col min="10" max="10" width="18" customWidth="1"/>
    <col min="11" max="11" width="4" customWidth="1"/>
    <col min="12" max="12" width="18" customWidth="1"/>
    <col min="13" max="13" width="4" customWidth="1"/>
    <col min="14" max="14" width="18" customWidth="1"/>
    <col min="15" max="15" width="4" customWidth="1"/>
    <col min="16" max="16" width="18" customWidth="1"/>
    <col min="17" max="17" width="4" customWidth="1"/>
    <col min="18" max="18" width="18" customWidth="1"/>
    <col min="19" max="19" width="3" customWidth="1"/>
    <col min="27" max="27" width="14" hidden="1" customWidth="1"/>
  </cols>
  <sheetData>
    <row r="1" spans="1:27" ht="21.95" customHeight="1" x14ac:dyDescent="0.3">
      <c r="A1" s="27" t="s">
        <v>0</v>
      </c>
      <c r="B1" s="28"/>
      <c r="C1" s="28"/>
      <c r="D1" s="28"/>
      <c r="E1" s="28"/>
      <c r="F1" s="28"/>
      <c r="G1" s="28"/>
      <c r="H1" s="28"/>
      <c r="J1" s="11" t="s">
        <v>1</v>
      </c>
      <c r="K1" s="9"/>
      <c r="L1" s="9"/>
      <c r="M1" s="9"/>
      <c r="N1" s="9"/>
      <c r="O1" s="9"/>
      <c r="P1" s="9"/>
      <c r="Q1" s="9"/>
      <c r="R1" s="9"/>
    </row>
    <row r="2" spans="1:27" ht="21.95" customHeight="1" x14ac:dyDescent="0.25">
      <c r="A2" s="28"/>
      <c r="B2" s="28"/>
      <c r="C2" s="28"/>
      <c r="D2" s="28"/>
      <c r="E2" s="28"/>
      <c r="F2" s="28"/>
      <c r="G2" s="28"/>
      <c r="H2" s="28"/>
      <c r="J2" s="10" t="s">
        <v>2</v>
      </c>
      <c r="K2" s="9"/>
      <c r="L2" s="9"/>
      <c r="M2" s="9"/>
      <c r="N2" s="9"/>
      <c r="O2" s="9"/>
      <c r="P2" s="9"/>
      <c r="Q2" s="9"/>
      <c r="R2" s="9"/>
    </row>
    <row r="3" spans="1:27" ht="51.95" customHeight="1" x14ac:dyDescent="0.25">
      <c r="A3" s="13" t="s">
        <v>3</v>
      </c>
      <c r="B3" s="14"/>
      <c r="C3" s="14"/>
      <c r="D3" s="14"/>
      <c r="E3" s="14"/>
      <c r="F3" s="14"/>
      <c r="G3" s="14"/>
      <c r="H3" s="14"/>
      <c r="N3" s="1" t="str">
        <f>IFERROR(INDEX($AA$8:$AA$18,MATCH("HU01",$A$8:$A$18,0)),"")</f>
        <v>Dirección de la Red
Lucía Caballero
Cubierto</v>
      </c>
    </row>
    <row r="4" spans="1:27" ht="21.95" customHeight="1" x14ac:dyDescent="0.25">
      <c r="A4" s="15" t="s">
        <v>4</v>
      </c>
      <c r="B4" s="12"/>
      <c r="C4" s="16" t="s">
        <v>5</v>
      </c>
      <c r="D4" s="12"/>
      <c r="E4" s="17" t="s">
        <v>6</v>
      </c>
      <c r="F4" s="12"/>
      <c r="G4" s="18" t="s">
        <v>7</v>
      </c>
      <c r="H4" s="12"/>
    </row>
    <row r="5" spans="1:27" ht="12" customHeight="1" x14ac:dyDescent="0.25">
      <c r="A5" s="15">
        <f>COUNTA($A$8:$A$18)</f>
        <v>11</v>
      </c>
      <c r="B5" s="12"/>
      <c r="C5" s="16">
        <f>COUNTIF($G$8:$G$18,"Vacante")</f>
        <v>1</v>
      </c>
      <c r="D5" s="12"/>
      <c r="E5" s="17">
        <f>MAX($F$8:$F$18)</f>
        <v>4</v>
      </c>
      <c r="F5" s="12"/>
      <c r="G5" s="18">
        <f>COUNTIF($D$8:$D$18,"HU01")</f>
        <v>3</v>
      </c>
      <c r="H5" s="12"/>
      <c r="N5" s="2"/>
    </row>
    <row r="6" spans="1:27" ht="12" customHeight="1" x14ac:dyDescent="0.25">
      <c r="A6" s="19" t="s">
        <v>8</v>
      </c>
      <c r="J6" s="3"/>
      <c r="K6" s="3"/>
      <c r="L6" s="3"/>
      <c r="M6" s="3"/>
      <c r="N6" s="4"/>
      <c r="O6" s="3"/>
      <c r="P6" s="3"/>
      <c r="Q6" s="3"/>
      <c r="R6" s="3"/>
    </row>
    <row r="7" spans="1:27" ht="27.95" customHeight="1" x14ac:dyDescent="0.25">
      <c r="A7" s="21" t="s">
        <v>9</v>
      </c>
      <c r="B7" s="21" t="s">
        <v>10</v>
      </c>
      <c r="C7" s="21" t="s">
        <v>11</v>
      </c>
      <c r="D7" s="21" t="s">
        <v>12</v>
      </c>
      <c r="E7" s="21" t="s">
        <v>13</v>
      </c>
      <c r="F7" s="21" t="s">
        <v>14</v>
      </c>
      <c r="G7" s="21" t="s">
        <v>15</v>
      </c>
      <c r="H7" s="21" t="s">
        <v>16</v>
      </c>
    </row>
    <row r="8" spans="1:27" ht="51.95" customHeight="1" x14ac:dyDescent="0.25">
      <c r="A8" s="22" t="s">
        <v>17</v>
      </c>
      <c r="B8" s="23" t="s">
        <v>18</v>
      </c>
      <c r="C8" s="23" t="s">
        <v>19</v>
      </c>
      <c r="D8" s="24" t="s">
        <v>20</v>
      </c>
      <c r="E8" s="23" t="s">
        <v>21</v>
      </c>
      <c r="F8" s="24">
        <v>1</v>
      </c>
      <c r="G8" s="24" t="s">
        <v>22</v>
      </c>
      <c r="H8" s="25">
        <f t="shared" ref="H8:H18" si="0">COUNTIF($D$8:$D$18,A8)</f>
        <v>3</v>
      </c>
      <c r="J8" s="5" t="str">
        <f>IFERROR(INDEX($AA$8:$AA$18,MATCH("HU02",$A$8:$A$18,0)),"")</f>
        <v>Coordinación Educativa
Daniel Rivas
Cubierto</v>
      </c>
      <c r="N8" s="5" t="str">
        <f>IFERROR(INDEX($AA$8:$AA$18,MATCH("HU03",$A$8:$A$18,0)),"")</f>
        <v>Coordinación de Parcelas
Marta León
Cubierto</v>
      </c>
      <c r="R8" s="5" t="str">
        <f>IFERROR(INDEX($AA$8:$AA$18,MATCH("HU04",$A$8:$A$18,0)),"")</f>
        <v>Coordinación de Comunidad
Paula Nieto
Cubierto</v>
      </c>
      <c r="AA8" s="6" t="str">
        <f t="shared" ref="AA8:AA18" si="1">B8&amp;CHAR(10)&amp;IF(C8="","Sin asignar",C8)&amp;CHAR(10)&amp;G8</f>
        <v>Dirección de la Red
Lucía Caballero
Cubierto</v>
      </c>
    </row>
    <row r="9" spans="1:27" ht="24" customHeight="1" x14ac:dyDescent="0.25">
      <c r="A9" s="22" t="s">
        <v>23</v>
      </c>
      <c r="B9" s="23" t="s">
        <v>24</v>
      </c>
      <c r="C9" s="23" t="s">
        <v>25</v>
      </c>
      <c r="D9" s="24" t="s">
        <v>17</v>
      </c>
      <c r="E9" s="23" t="s">
        <v>26</v>
      </c>
      <c r="F9" s="24">
        <v>2</v>
      </c>
      <c r="G9" s="24" t="s">
        <v>22</v>
      </c>
      <c r="H9" s="25">
        <f t="shared" si="0"/>
        <v>2</v>
      </c>
      <c r="AA9" s="6" t="str">
        <f t="shared" si="1"/>
        <v>Coordinación Educativa
Daniel Rivas
Cubierto</v>
      </c>
    </row>
    <row r="10" spans="1:27" ht="12" customHeight="1" x14ac:dyDescent="0.25">
      <c r="A10" s="22" t="s">
        <v>27</v>
      </c>
      <c r="B10" s="23" t="s">
        <v>28</v>
      </c>
      <c r="C10" s="23" t="s">
        <v>29</v>
      </c>
      <c r="D10" s="24" t="s">
        <v>17</v>
      </c>
      <c r="E10" s="23" t="s">
        <v>30</v>
      </c>
      <c r="F10" s="24">
        <v>2</v>
      </c>
      <c r="G10" s="24" t="s">
        <v>22</v>
      </c>
      <c r="H10" s="25">
        <f t="shared" si="0"/>
        <v>1</v>
      </c>
      <c r="N10" s="2"/>
      <c r="AA10" s="6" t="str">
        <f t="shared" si="1"/>
        <v>Coordinación de Parcelas
Marta León
Cubierto</v>
      </c>
    </row>
    <row r="11" spans="1:27" ht="12" customHeight="1" x14ac:dyDescent="0.25">
      <c r="A11" s="22" t="s">
        <v>31</v>
      </c>
      <c r="B11" s="23" t="s">
        <v>32</v>
      </c>
      <c r="C11" s="23" t="s">
        <v>33</v>
      </c>
      <c r="D11" s="24" t="s">
        <v>17</v>
      </c>
      <c r="E11" s="23" t="s">
        <v>34</v>
      </c>
      <c r="F11" s="24">
        <v>2</v>
      </c>
      <c r="G11" s="24" t="s">
        <v>22</v>
      </c>
      <c r="H11" s="25">
        <f t="shared" si="0"/>
        <v>2</v>
      </c>
      <c r="J11" s="3"/>
      <c r="K11" s="3"/>
      <c r="L11" s="3"/>
      <c r="M11" s="3"/>
      <c r="N11" s="4"/>
      <c r="O11" s="3"/>
      <c r="P11" s="3"/>
      <c r="Q11" s="3"/>
      <c r="R11" s="3"/>
      <c r="AA11" s="6" t="str">
        <f t="shared" si="1"/>
        <v>Coordinación de Comunidad
Paula Nieto
Cubierto</v>
      </c>
    </row>
    <row r="12" spans="1:27" ht="24" customHeight="1" x14ac:dyDescent="0.25">
      <c r="A12" s="22" t="s">
        <v>35</v>
      </c>
      <c r="B12" s="23" t="s">
        <v>36</v>
      </c>
      <c r="C12" s="23" t="s">
        <v>37</v>
      </c>
      <c r="D12" s="24" t="s">
        <v>23</v>
      </c>
      <c r="E12" s="23" t="s">
        <v>38</v>
      </c>
      <c r="F12" s="24">
        <v>3</v>
      </c>
      <c r="G12" s="24" t="s">
        <v>22</v>
      </c>
      <c r="H12" s="25">
        <f t="shared" si="0"/>
        <v>0</v>
      </c>
      <c r="AA12" s="6" t="str">
        <f t="shared" si="1"/>
        <v>Programación de Talleres
Inés Vera
Cubierto</v>
      </c>
    </row>
    <row r="13" spans="1:27" ht="51.95" customHeight="1" x14ac:dyDescent="0.25">
      <c r="A13" s="22" t="s">
        <v>39</v>
      </c>
      <c r="B13" s="23" t="s">
        <v>40</v>
      </c>
      <c r="C13" s="23" t="s">
        <v>41</v>
      </c>
      <c r="D13" s="24" t="s">
        <v>23</v>
      </c>
      <c r="E13" s="23" t="s">
        <v>42</v>
      </c>
      <c r="F13" s="24">
        <v>3</v>
      </c>
      <c r="G13" s="24" t="s">
        <v>22</v>
      </c>
      <c r="H13" s="25">
        <f t="shared" si="0"/>
        <v>0</v>
      </c>
      <c r="J13" s="7" t="str">
        <f>IFERROR(INDEX($AA$8:$AA$18,MATCH("HU05",$A$8:$A$18,0)),"")</f>
        <v>Programación de Talleres
Inés Vera
Cubierto</v>
      </c>
      <c r="L13" s="7" t="str">
        <f>IFERROR(INDEX($AA$8:$AA$18,MATCH("HU06",$A$8:$A$18,0)),"")</f>
        <v>Gestión de Voluntariado
Sergio Campos
Cubierto</v>
      </c>
      <c r="N13" s="7" t="str">
        <f>IFERROR(INDEX($AA$8:$AA$18,MATCH("HU07",$A$8:$A$18,0)),"")</f>
        <v>Mantenimiento y Riego
Diego Rojo
Cubierto</v>
      </c>
      <c r="P13" s="7" t="str">
        <f>IFERROR(INDEX($AA$8:$AA$18,MATCH("HU08",$A$8:$A$18,0)),"")</f>
        <v>Comunicación Barrial
Laura Vives
Cubierto</v>
      </c>
      <c r="R13" s="7" t="str">
        <f>IFERROR(INDEX($AA$8:$AA$18,MATCH("HU09",$A$8:$A$18,0)),"")</f>
        <v>Alianzas con Comercios
Sin asignar
Vacante</v>
      </c>
      <c r="AA13" s="6" t="str">
        <f t="shared" si="1"/>
        <v>Gestión de Voluntariado
Sergio Campos
Cubierto</v>
      </c>
    </row>
    <row r="14" spans="1:27" ht="24" customHeight="1" x14ac:dyDescent="0.25">
      <c r="A14" s="22" t="s">
        <v>43</v>
      </c>
      <c r="B14" s="23" t="s">
        <v>44</v>
      </c>
      <c r="C14" s="23" t="s">
        <v>45</v>
      </c>
      <c r="D14" s="24" t="s">
        <v>27</v>
      </c>
      <c r="E14" s="23" t="s">
        <v>46</v>
      </c>
      <c r="F14" s="24">
        <v>3</v>
      </c>
      <c r="G14" s="24" t="s">
        <v>22</v>
      </c>
      <c r="H14" s="25">
        <f t="shared" si="0"/>
        <v>2</v>
      </c>
      <c r="AA14" s="6" t="str">
        <f t="shared" si="1"/>
        <v>Mantenimiento y Riego
Diego Rojo
Cubierto</v>
      </c>
    </row>
    <row r="15" spans="1:27" ht="12" customHeight="1" x14ac:dyDescent="0.25">
      <c r="A15" s="22" t="s">
        <v>47</v>
      </c>
      <c r="B15" s="23" t="s">
        <v>48</v>
      </c>
      <c r="C15" s="23" t="s">
        <v>49</v>
      </c>
      <c r="D15" s="24" t="s">
        <v>31</v>
      </c>
      <c r="E15" s="23" t="s">
        <v>50</v>
      </c>
      <c r="F15" s="24">
        <v>3</v>
      </c>
      <c r="G15" s="24" t="s">
        <v>22</v>
      </c>
      <c r="H15" s="25">
        <f t="shared" si="0"/>
        <v>0</v>
      </c>
      <c r="N15" s="2"/>
      <c r="AA15" s="6" t="str">
        <f t="shared" si="1"/>
        <v>Comunicación Barrial
Laura Vives
Cubierto</v>
      </c>
    </row>
    <row r="16" spans="1:27" ht="12" customHeight="1" x14ac:dyDescent="0.25">
      <c r="A16" s="22" t="s">
        <v>51</v>
      </c>
      <c r="B16" s="23" t="s">
        <v>52</v>
      </c>
      <c r="C16" s="23" t="s">
        <v>20</v>
      </c>
      <c r="D16" s="24" t="s">
        <v>31</v>
      </c>
      <c r="E16" s="23" t="s">
        <v>53</v>
      </c>
      <c r="F16" s="24">
        <v>3</v>
      </c>
      <c r="G16" s="24" t="s">
        <v>54</v>
      </c>
      <c r="H16" s="25">
        <f t="shared" si="0"/>
        <v>0</v>
      </c>
      <c r="L16" s="3"/>
      <c r="M16" s="3"/>
      <c r="N16" s="4"/>
      <c r="O16" s="3"/>
      <c r="P16" s="3"/>
      <c r="AA16" s="6" t="str">
        <f t="shared" si="1"/>
        <v>Alianzas con Comercios
Sin asignar
Vacante</v>
      </c>
    </row>
    <row r="17" spans="1:27" ht="24" customHeight="1" x14ac:dyDescent="0.25">
      <c r="A17" s="22" t="s">
        <v>55</v>
      </c>
      <c r="B17" s="23" t="s">
        <v>56</v>
      </c>
      <c r="C17" s="23" t="s">
        <v>57</v>
      </c>
      <c r="D17" s="24" t="s">
        <v>43</v>
      </c>
      <c r="E17" s="23" t="s">
        <v>46</v>
      </c>
      <c r="F17" s="24">
        <v>4</v>
      </c>
      <c r="G17" s="24" t="s">
        <v>22</v>
      </c>
      <c r="H17" s="25">
        <f t="shared" si="0"/>
        <v>0</v>
      </c>
      <c r="AA17" s="6" t="str">
        <f t="shared" si="1"/>
        <v>Brigada Norte
Alba Ponce
Cubierto</v>
      </c>
    </row>
    <row r="18" spans="1:27" ht="51.95" customHeight="1" x14ac:dyDescent="0.25">
      <c r="A18" s="22" t="s">
        <v>58</v>
      </c>
      <c r="B18" s="23" t="s">
        <v>59</v>
      </c>
      <c r="C18" s="23" t="s">
        <v>60</v>
      </c>
      <c r="D18" s="24" t="s">
        <v>43</v>
      </c>
      <c r="E18" s="23" t="s">
        <v>46</v>
      </c>
      <c r="F18" s="24">
        <v>4</v>
      </c>
      <c r="G18" s="24" t="s">
        <v>61</v>
      </c>
      <c r="H18" s="25">
        <f t="shared" si="0"/>
        <v>0</v>
      </c>
      <c r="L18" s="8" t="str">
        <f>IFERROR(INDEX($AA$8:$AA$18,MATCH("HU10",$A$8:$A$18,0)),"")</f>
        <v>Brigada Norte
Alba Ponce
Cubierto</v>
      </c>
      <c r="P18" s="8" t="str">
        <f>IFERROR(INDEX($AA$8:$AA$18,MATCH("HU11",$A$8:$A$18,0)),"")</f>
        <v>Brigada Sur
Marcos Vidal
En transición</v>
      </c>
      <c r="AA18" s="6" t="str">
        <f t="shared" si="1"/>
        <v>Brigada Sur
Marcos Vidal
En transición</v>
      </c>
    </row>
    <row r="19" spans="1:27" ht="21.95" customHeight="1" x14ac:dyDescent="0.25"/>
    <row r="20" spans="1:27" ht="68.099999999999994" customHeight="1" x14ac:dyDescent="0.25">
      <c r="A20" s="26" t="s">
        <v>62</v>
      </c>
      <c r="B20" s="12"/>
      <c r="C20" s="12"/>
      <c r="D20" s="12"/>
      <c r="E20" s="12"/>
      <c r="F20" s="12"/>
      <c r="G20" s="12"/>
      <c r="H20" s="12"/>
    </row>
    <row r="21" spans="1:27" ht="21.95" customHeight="1" x14ac:dyDescent="0.25">
      <c r="A21" s="12"/>
      <c r="B21" s="12"/>
      <c r="C21" s="12"/>
      <c r="D21" s="12"/>
      <c r="E21" s="12"/>
      <c r="F21" s="12"/>
      <c r="G21" s="12"/>
      <c r="H21" s="12"/>
    </row>
    <row r="22" spans="1:27" ht="21.95" customHeight="1" x14ac:dyDescent="0.25">
      <c r="A22" s="12"/>
      <c r="B22" s="12"/>
      <c r="C22" s="12"/>
      <c r="D22" s="12"/>
      <c r="E22" s="12"/>
      <c r="F22" s="12"/>
      <c r="G22" s="12"/>
      <c r="H22" s="12"/>
    </row>
    <row r="23" spans="1:27" ht="21.95" customHeight="1" x14ac:dyDescent="0.25">
      <c r="A23" s="12"/>
      <c r="B23" s="12"/>
      <c r="C23" s="12"/>
      <c r="D23" s="12"/>
      <c r="E23" s="12"/>
      <c r="F23" s="12"/>
      <c r="G23" s="12"/>
      <c r="H23" s="12"/>
    </row>
    <row r="24" spans="1:27" ht="21.95" customHeight="1" x14ac:dyDescent="0.25"/>
    <row r="25" spans="1:27" ht="21.95" customHeight="1" x14ac:dyDescent="0.25"/>
    <row r="26" spans="1:27" ht="21.95" customHeight="1" x14ac:dyDescent="0.25"/>
    <row r="27" spans="1:27" ht="21.95" customHeight="1" x14ac:dyDescent="0.25"/>
    <row r="28" spans="1:27" ht="21.95" customHeight="1" x14ac:dyDescent="0.25"/>
    <row r="29" spans="1:27" ht="21.95" customHeight="1" x14ac:dyDescent="0.25"/>
  </sheetData>
  <mergeCells count="13">
    <mergeCell ref="A20:H23"/>
    <mergeCell ref="J1:R1"/>
    <mergeCell ref="C5:D5"/>
    <mergeCell ref="A5:B5"/>
    <mergeCell ref="G5:H5"/>
    <mergeCell ref="E5:F5"/>
    <mergeCell ref="A1:H2"/>
    <mergeCell ref="C4:D4"/>
    <mergeCell ref="A4:B4"/>
    <mergeCell ref="G4:H4"/>
    <mergeCell ref="E4:F4"/>
    <mergeCell ref="A3:H3"/>
    <mergeCell ref="J2:R2"/>
  </mergeCells>
  <conditionalFormatting sqref="G8:G18">
    <cfRule type="expression" dxfId="2" priority="1">
      <formula>G8="Vacante"</formula>
    </cfRule>
    <cfRule type="expression" dxfId="1" priority="2">
      <formula>G8="En transición"</formula>
    </cfRule>
    <cfRule type="expression" dxfId="0" priority="3">
      <formula>G8="Cubierto"</formula>
    </cfRule>
  </conditionalFormatting>
  <dataValidations count="3">
    <dataValidation type="list" allowBlank="1" sqref="G8:G18" xr:uid="{00000000-0002-0000-0000-000000000000}">
      <formula1>"Cubierto,Vacante,En transición"</formula1>
    </dataValidation>
    <dataValidation type="list" allowBlank="1" sqref="F8:F18" xr:uid="{00000000-0002-0000-0000-000001000000}">
      <formula1>"1,2,3,4"</formula1>
    </dataValidation>
    <dataValidation type="list" allowBlank="1" sqref="D8:D18" xr:uid="{00000000-0002-0000-0000-000002000000}">
      <formula1>$A$8:$A$18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Organigrama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2026-04-02T06:49:39Z</dcterms:modified>
</cp:coreProperties>
</file>