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stos viaje\"/>
    </mc:Choice>
  </mc:AlternateContent>
  <xr:revisionPtr revIDLastSave="0" documentId="8_{B7F05DA9-43A0-49DE-AC2B-A799B2396E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astos viaje" sheetId="1" r:id="rId1"/>
  </sheets>
  <definedNames>
    <definedName name="_xlnm._FilterDatabase" localSheetId="0" hidden="1">'Gastos viaje'!$A$22:$G$83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3" i="1" l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C15" i="1" s="1"/>
  <c r="F25" i="1"/>
  <c r="C14" i="1" s="1"/>
  <c r="F24" i="1"/>
  <c r="C16" i="1" s="1"/>
  <c r="F23" i="1"/>
  <c r="B20" i="1"/>
  <c r="C19" i="1"/>
  <c r="E19" i="1" s="1"/>
  <c r="C18" i="1"/>
  <c r="E18" i="1" s="1"/>
  <c r="C17" i="1"/>
  <c r="D17" i="1" s="1"/>
  <c r="F17" i="1" s="1"/>
  <c r="C13" i="1"/>
  <c r="J12" i="1"/>
  <c r="A5" i="1"/>
  <c r="E14" i="1" l="1"/>
  <c r="D14" i="1"/>
  <c r="F14" i="1" s="1"/>
  <c r="C20" i="1"/>
  <c r="D16" i="1"/>
  <c r="E16" i="1"/>
  <c r="E15" i="1"/>
  <c r="D15" i="1"/>
  <c r="F15" i="1" s="1"/>
  <c r="E17" i="1"/>
  <c r="D13" i="1"/>
  <c r="F13" i="1" s="1"/>
  <c r="E13" i="1"/>
  <c r="D18" i="1"/>
  <c r="F18" i="1" s="1"/>
  <c r="D19" i="1"/>
  <c r="F19" i="1" s="1"/>
  <c r="D5" i="1" l="1"/>
  <c r="E20" i="1"/>
  <c r="A8" i="1" s="1"/>
  <c r="D20" i="1"/>
  <c r="J13" i="1"/>
  <c r="F16" i="1"/>
  <c r="D8" i="1" s="1"/>
  <c r="F20" i="1" l="1"/>
  <c r="J14" i="1"/>
  <c r="G5" i="1"/>
</calcChain>
</file>

<file path=xl/sharedStrings.xml><?xml version="1.0" encoding="utf-8"?>
<sst xmlns="http://schemas.openxmlformats.org/spreadsheetml/2006/main" count="65" uniqueCount="46">
  <si>
    <t>Control de gastos de viaje</t>
  </si>
  <si>
    <t>Presupuesto total</t>
  </si>
  <si>
    <t>Gasto registrado</t>
  </si>
  <si>
    <t>Saldo disponible</t>
  </si>
  <si>
    <t>Plantilla de ejemplo.
1) Ajusta el presupuesto por categoría.
2) Añade nuevos gastos desde la fila 24.
3) El importe, el saldo y el gráfico se recalculan automáticamente.</t>
  </si>
  <si>
    <t>% consumido</t>
  </si>
  <si>
    <t>Categorías en exceso</t>
  </si>
  <si>
    <t>Presupuesto por categoría</t>
  </si>
  <si>
    <t>Indicador</t>
  </si>
  <si>
    <t>Valor</t>
  </si>
  <si>
    <t>Categoría</t>
  </si>
  <si>
    <t>Presupuesto</t>
  </si>
  <si>
    <t>Saldo</t>
  </si>
  <si>
    <t>Estado</t>
  </si>
  <si>
    <t>Billetes</t>
  </si>
  <si>
    <t>Gastado</t>
  </si>
  <si>
    <t>Alojamiento</t>
  </si>
  <si>
    <t>Disponible</t>
  </si>
  <si>
    <t>Alimentación</t>
  </si>
  <si>
    <t>Transporte local</t>
  </si>
  <si>
    <t>Reuniones y clientes</t>
  </si>
  <si>
    <t>Equipaje y material</t>
  </si>
  <si>
    <t>Imprevistos</t>
  </si>
  <si>
    <t>Total general</t>
  </si>
  <si>
    <t>Detalle de gastos</t>
  </si>
  <si>
    <t>Fecha</t>
  </si>
  <si>
    <t>Descripción</t>
  </si>
  <si>
    <t>Cantidad</t>
  </si>
  <si>
    <t>Coste unitario</t>
  </si>
  <si>
    <t>Importe</t>
  </si>
  <si>
    <t>Forma de pago</t>
  </si>
  <si>
    <t>AVE Sevilla-Madrid (ida)</t>
  </si>
  <si>
    <t>Tarjeta personal</t>
  </si>
  <si>
    <t>Metro aeropuerto + recarga</t>
  </si>
  <si>
    <t>Tarjeta</t>
  </si>
  <si>
    <t>Hotel centro (3 noches)</t>
  </si>
  <si>
    <t>Empresa</t>
  </si>
  <si>
    <t>Dietas primer día</t>
  </si>
  <si>
    <t>Cena con proveedor</t>
  </si>
  <si>
    <t>Tarjeta empresa</t>
  </si>
  <si>
    <t>Taxi nocturno estación-hotel</t>
  </si>
  <si>
    <t>Material promocional adicional</t>
  </si>
  <si>
    <t>Comidas jornada final</t>
  </si>
  <si>
    <t>Efectivo</t>
  </si>
  <si>
    <t>Cambio de billete por reunión extendida</t>
  </si>
  <si>
    <t>AVE Madrid-Sevilla (vuelta)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</si>
</sst>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€&quot;;[Red]\(#,##0\ &quot;€&quot;\);\-"/>
    <numFmt numFmtId="165" formatCode="0.0%"/>
  </numFmts>
  <fonts count="12" x14ac:knownFonts="1">
    <font>
      <sz val="11"/>
      <color theme="1"/>
      <name val="Calibri"/>
      <family val="2"/>
      <scheme val="minor"/>
    </font>
    <font>
      <sz val="10"/>
      <color rgb="FF1F1F1F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sz val="11"/>
      <color rgb="FF1F1F1F"/>
      <name val="Calibri"/>
    </font>
    <font>
      <sz val="11"/>
      <color rgb="FF0000FF"/>
      <name val="Calibri"/>
    </font>
    <font>
      <b/>
      <sz val="11"/>
      <color rgb="FF1F1F1F"/>
      <name val="Calibri"/>
    </font>
    <font>
      <b/>
      <sz val="18"/>
      <color rgb="FF1F1F1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5B9BD5"/>
      </patternFill>
    </fill>
    <fill>
      <patternFill patternType="solid">
        <fgColor rgb="FFFFFDEB"/>
      </patternFill>
    </fill>
    <fill>
      <patternFill patternType="solid">
        <fgColor rgb="FF1F4E78"/>
      </patternFill>
    </fill>
    <fill>
      <patternFill patternType="solid">
        <fgColor rgb="FFF3F4F6"/>
      </patternFill>
    </fill>
    <fill>
      <patternFill patternType="solid">
        <fgColor rgb="FFFFFFFF"/>
      </patternFill>
    </fill>
    <fill>
      <patternFill patternType="solid">
        <fgColor rgb="FFEAF3FA"/>
      </patternFill>
    </fill>
  </fills>
  <borders count="5">
    <border>
      <left/>
      <right/>
      <top/>
      <bottom/>
      <diagonal/>
    </border>
    <border>
      <left style="thin">
        <color rgb="FFC9B458"/>
      </left>
      <right style="thin">
        <color rgb="FFC9B458"/>
      </right>
      <top style="thin">
        <color rgb="FFC9B458"/>
      </top>
      <bottom style="thin">
        <color rgb="FFC9B458"/>
      </bottom>
      <diagonal/>
    </border>
    <border>
      <left/>
      <right/>
      <top style="medium">
        <color rgb="FF9FBAD0"/>
      </top>
      <bottom/>
      <diagonal/>
    </border>
    <border>
      <left/>
      <right/>
      <top/>
      <bottom style="thin">
        <color rgb="FFD9E1F2"/>
      </bottom>
      <diagonal/>
    </border>
    <border>
      <left/>
      <right/>
      <top/>
      <bottom style="thin">
        <color rgb="FFFFFFFF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4" borderId="0" xfId="0" applyFont="1" applyFill="1" applyAlignment="1">
      <alignment horizontal="center" vertical="center"/>
    </xf>
    <xf numFmtId="164" fontId="0" fillId="0" borderId="0" xfId="0" applyNumberFormat="1"/>
    <xf numFmtId="0" fontId="4" fillId="5" borderId="3" xfId="0" applyFont="1" applyFill="1" applyBorder="1" applyAlignment="1">
      <alignment horizontal="left" vertical="center"/>
    </xf>
    <xf numFmtId="164" fontId="5" fillId="5" borderId="3" xfId="0" applyNumberFormat="1" applyFont="1" applyFill="1" applyBorder="1" applyAlignment="1">
      <alignment horizontal="center" vertical="center"/>
    </xf>
    <xf numFmtId="164" fontId="4" fillId="5" borderId="3" xfId="0" applyNumberFormat="1" applyFont="1" applyFill="1" applyBorder="1" applyAlignment="1">
      <alignment horizontal="center" vertical="center"/>
    </xf>
    <xf numFmtId="165" fontId="4" fillId="5" borderId="3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164" fontId="5" fillId="6" borderId="3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164" fontId="6" fillId="0" borderId="2" xfId="0" applyNumberFormat="1" applyFont="1" applyBorder="1" applyAlignment="1">
      <alignment horizontal="center"/>
    </xf>
    <xf numFmtId="165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3" fillId="4" borderId="4" xfId="0" applyFont="1" applyFill="1" applyBorder="1" applyAlignment="1">
      <alignment horizontal="center" vertical="center"/>
    </xf>
    <xf numFmtId="14" fontId="5" fillId="5" borderId="0" xfId="0" applyNumberFormat="1" applyFont="1" applyFill="1" applyAlignment="1">
      <alignment horizontal="center" vertical="center"/>
    </xf>
    <xf numFmtId="0" fontId="5" fillId="5" borderId="0" xfId="0" applyFont="1" applyFill="1" applyAlignment="1">
      <alignment horizontal="left" vertical="center"/>
    </xf>
    <xf numFmtId="0" fontId="5" fillId="5" borderId="0" xfId="0" applyFont="1" applyFill="1" applyAlignment="1">
      <alignment horizontal="center" vertical="center"/>
    </xf>
    <xf numFmtId="164" fontId="5" fillId="5" borderId="0" xfId="0" applyNumberFormat="1" applyFont="1" applyFill="1" applyAlignment="1">
      <alignment horizontal="center" vertical="center"/>
    </xf>
    <xf numFmtId="164" fontId="4" fillId="5" borderId="0" xfId="0" applyNumberFormat="1" applyFont="1" applyFill="1" applyAlignment="1">
      <alignment horizontal="center" vertical="center"/>
    </xf>
    <xf numFmtId="14" fontId="5" fillId="6" borderId="0" xfId="0" applyNumberFormat="1" applyFont="1" applyFill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0" fontId="5" fillId="6" borderId="0" xfId="0" applyFont="1" applyFill="1" applyAlignment="1">
      <alignment horizontal="center" vertical="center"/>
    </xf>
    <xf numFmtId="164" fontId="5" fillId="6" borderId="0" xfId="0" applyNumberFormat="1" applyFont="1" applyFill="1" applyAlignment="1">
      <alignment horizontal="center" vertical="center"/>
    </xf>
    <xf numFmtId="164" fontId="4" fillId="6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0" fillId="0" borderId="0" xfId="0"/>
    <xf numFmtId="164" fontId="7" fillId="7" borderId="0" xfId="0" applyNumberFormat="1" applyFont="1" applyFill="1" applyAlignment="1">
      <alignment horizontal="center" vertical="center"/>
    </xf>
    <xf numFmtId="0" fontId="1" fillId="3" borderId="1" xfId="0" applyFont="1" applyFill="1" applyBorder="1" applyAlignment="1">
      <alignment vertical="top" wrapText="1"/>
    </xf>
    <xf numFmtId="165" fontId="7" fillId="7" borderId="0" xfId="0" applyNumberFormat="1" applyFont="1" applyFill="1" applyAlignment="1">
      <alignment horizontal="center" vertical="center"/>
    </xf>
    <xf numFmtId="1" fontId="7" fillId="7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9" fillId="0" borderId="0" xfId="0" applyFont="1"/>
    <xf numFmtId="0" fontId="10" fillId="4" borderId="0" xfId="0" applyFont="1" applyFill="1" applyAlignment="1">
      <alignment horizontal="center" vertical="center"/>
    </xf>
    <xf numFmtId="0" fontId="11" fillId="0" borderId="0" xfId="0" applyFont="1"/>
  </cellXfs>
  <cellStyles count="1">
    <cellStyle name="Normal" xfId="0" builtinId="0"/>
  </cellStyles>
  <dxfs count="5"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DE9E7"/>
        </patternFill>
      </fill>
    </dxf>
    <dxf>
      <fill>
        <patternFill>
          <bgColor rgb="FFFFF2CC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r>
              <a:t>Visión rápida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'Gastos viaje'!$J$11</c:f>
              <c:strCache>
                <c:ptCount val="1"/>
                <c:pt idx="0">
                  <c:v>Valor</c:v>
                </c:pt>
              </c:strCache>
            </c:strRef>
          </c:tx>
          <c:spPr>
            <a:solidFill>
              <a:srgbClr val="5B9BD5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'Gastos viaje'!$I$12:$I$14</c:f>
              <c:strCache>
                <c:ptCount val="3"/>
                <c:pt idx="0">
                  <c:v>Presupuesto</c:v>
                </c:pt>
                <c:pt idx="1">
                  <c:v>Gastado</c:v>
                </c:pt>
                <c:pt idx="2">
                  <c:v>Disponible</c:v>
                </c:pt>
              </c:strCache>
            </c:strRef>
          </c:cat>
          <c:val>
            <c:numRef>
              <c:f>'Gastos viaje'!$J$12:$J$14</c:f>
              <c:numCache>
                <c:formatCode>#,##0\ "€";[Red]\(#,##0\ "€"\);\-</c:formatCode>
                <c:ptCount val="3"/>
                <c:pt idx="0">
                  <c:v>1200</c:v>
                </c:pt>
                <c:pt idx="1">
                  <c:v>832</c:v>
                </c:pt>
                <c:pt idx="2">
                  <c:v>368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04D-4C98-97FC-366CEC9931A0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#,##0\ &quot;€&quot;;[Red]\(#,##0\ &quot;€&quot;\);\-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</xdr:row>
      <xdr:rowOff>0</xdr:rowOff>
    </xdr:from>
    <xdr:to>
      <xdr:col>8</xdr:col>
      <xdr:colOff>0</xdr:colOff>
      <xdr:row>10</xdr:row>
      <xdr:rowOff>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3"/>
  <sheetViews>
    <sheetView showGridLines="0" tabSelected="1" workbookViewId="0">
      <selection activeCell="R29" sqref="R29"/>
    </sheetView>
  </sheetViews>
  <sheetFormatPr baseColWidth="10" defaultColWidth="9.140625" defaultRowHeight="15" x14ac:dyDescent="0.25"/>
  <cols>
    <col min="1" max="1" width="14" customWidth="1"/>
    <col min="2" max="2" width="34" customWidth="1"/>
    <col min="3" max="3" width="24" customWidth="1"/>
    <col min="4" max="4" width="10" customWidth="1"/>
    <col min="5" max="6" width="14" customWidth="1"/>
    <col min="7" max="7" width="18" customWidth="1"/>
    <col min="8" max="8" width="4" customWidth="1"/>
    <col min="9" max="12" width="14" customWidth="1"/>
    <col min="13" max="13" width="16" customWidth="1"/>
  </cols>
  <sheetData>
    <row r="1" spans="1:13" x14ac:dyDescent="0.2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4" spans="1:13" ht="20.25" customHeight="1" x14ac:dyDescent="0.25">
      <c r="A4" s="36" t="s">
        <v>1</v>
      </c>
      <c r="B4" s="37"/>
      <c r="C4" s="37"/>
      <c r="D4" s="36" t="s">
        <v>2</v>
      </c>
      <c r="E4" s="37"/>
      <c r="F4" s="37"/>
      <c r="G4" s="36" t="s">
        <v>3</v>
      </c>
      <c r="H4" s="37"/>
      <c r="I4" s="37"/>
      <c r="J4" s="31" t="s">
        <v>4</v>
      </c>
      <c r="K4" s="29"/>
      <c r="L4" s="29"/>
      <c r="M4" s="29"/>
    </row>
    <row r="5" spans="1:13" x14ac:dyDescent="0.25">
      <c r="A5" s="30">
        <f>B20</f>
        <v>1200</v>
      </c>
      <c r="B5" s="29"/>
      <c r="C5" s="29"/>
      <c r="D5" s="30">
        <f>C20</f>
        <v>832</v>
      </c>
      <c r="E5" s="29"/>
      <c r="F5" s="29"/>
      <c r="G5" s="30">
        <f>D20</f>
        <v>368</v>
      </c>
      <c r="H5" s="29"/>
      <c r="I5" s="29"/>
      <c r="J5" s="29"/>
      <c r="K5" s="29"/>
      <c r="L5" s="29"/>
      <c r="M5" s="29"/>
    </row>
    <row r="6" spans="1:13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3" ht="21" customHeight="1" x14ac:dyDescent="0.25">
      <c r="A7" s="36" t="s">
        <v>5</v>
      </c>
      <c r="B7" s="37"/>
      <c r="C7" s="37"/>
      <c r="D7" s="36" t="s">
        <v>6</v>
      </c>
      <c r="E7" s="37"/>
      <c r="F7" s="37"/>
      <c r="J7" s="29"/>
      <c r="K7" s="29"/>
      <c r="L7" s="29"/>
      <c r="M7" s="29"/>
    </row>
    <row r="8" spans="1:13" x14ac:dyDescent="0.25">
      <c r="A8" s="32">
        <f>E20</f>
        <v>0.69333333333333336</v>
      </c>
      <c r="B8" s="29"/>
      <c r="C8" s="29"/>
      <c r="D8" s="33">
        <f>COUNTIF(F13:F19,"Excedido")</f>
        <v>2</v>
      </c>
      <c r="E8" s="29"/>
      <c r="F8" s="29"/>
      <c r="J8" s="29"/>
      <c r="K8" s="29"/>
      <c r="L8" s="29"/>
      <c r="M8" s="29"/>
    </row>
    <row r="9" spans="1:13" x14ac:dyDescent="0.25">
      <c r="A9" s="29"/>
      <c r="B9" s="29"/>
      <c r="C9" s="29"/>
      <c r="D9" s="29"/>
      <c r="E9" s="29"/>
      <c r="F9" s="29"/>
      <c r="J9" s="29"/>
      <c r="K9" s="29"/>
      <c r="L9" s="29"/>
      <c r="M9" s="29"/>
    </row>
    <row r="11" spans="1:13" ht="18" customHeight="1" x14ac:dyDescent="0.25">
      <c r="A11" s="28" t="s">
        <v>7</v>
      </c>
      <c r="B11" s="29"/>
      <c r="C11" s="29"/>
      <c r="D11" s="29"/>
      <c r="E11" s="29"/>
      <c r="F11" s="29"/>
      <c r="I11" t="s">
        <v>8</v>
      </c>
      <c r="J11" t="s">
        <v>9</v>
      </c>
    </row>
    <row r="12" spans="1:13" ht="18" customHeight="1" x14ac:dyDescent="0.25">
      <c r="A12" s="1" t="s">
        <v>10</v>
      </c>
      <c r="B12" s="1" t="s">
        <v>11</v>
      </c>
      <c r="C12" s="1" t="s">
        <v>2</v>
      </c>
      <c r="D12" s="1" t="s">
        <v>12</v>
      </c>
      <c r="E12" s="1" t="s">
        <v>5</v>
      </c>
      <c r="F12" s="1" t="s">
        <v>13</v>
      </c>
      <c r="I12" t="s">
        <v>11</v>
      </c>
      <c r="J12" s="2">
        <f>B20</f>
        <v>1200</v>
      </c>
    </row>
    <row r="13" spans="1:13" ht="18" customHeight="1" x14ac:dyDescent="0.25">
      <c r="A13" s="3" t="s">
        <v>14</v>
      </c>
      <c r="B13" s="4">
        <v>170</v>
      </c>
      <c r="C13" s="5">
        <f t="shared" ref="C13:C19" si="0">SUMIF($C$23:$C$83,A13,$F$23:$F$83)</f>
        <v>153</v>
      </c>
      <c r="D13" s="5">
        <f t="shared" ref="D13:D20" si="1">B13-C13</f>
        <v>17</v>
      </c>
      <c r="E13" s="6">
        <f t="shared" ref="E13:E20" si="2">IFERROR(C13/B13,0)</f>
        <v>0.9</v>
      </c>
      <c r="F13" s="7" t="str">
        <f t="shared" ref="F13:F20" si="3">IF(D13&lt;0,"Excedido",IF(E13&gt;=0.85,"Vigilar","En rango"))</f>
        <v>Vigilar</v>
      </c>
      <c r="I13" t="s">
        <v>15</v>
      </c>
      <c r="J13" s="2">
        <f>C20</f>
        <v>832</v>
      </c>
    </row>
    <row r="14" spans="1:13" ht="18" customHeight="1" x14ac:dyDescent="0.25">
      <c r="A14" s="8" t="s">
        <v>16</v>
      </c>
      <c r="B14" s="9">
        <v>540</v>
      </c>
      <c r="C14" s="10">
        <f t="shared" si="0"/>
        <v>426</v>
      </c>
      <c r="D14" s="10">
        <f t="shared" si="1"/>
        <v>114</v>
      </c>
      <c r="E14" s="11">
        <f t="shared" si="2"/>
        <v>0.78888888888888886</v>
      </c>
      <c r="F14" s="12" t="str">
        <f t="shared" si="3"/>
        <v>En rango</v>
      </c>
      <c r="I14" t="s">
        <v>17</v>
      </c>
      <c r="J14" s="2">
        <f>D20</f>
        <v>368</v>
      </c>
    </row>
    <row r="15" spans="1:13" ht="18" customHeight="1" x14ac:dyDescent="0.25">
      <c r="A15" s="3" t="s">
        <v>18</v>
      </c>
      <c r="B15" s="4">
        <v>180</v>
      </c>
      <c r="C15" s="5">
        <f t="shared" si="0"/>
        <v>70</v>
      </c>
      <c r="D15" s="5">
        <f t="shared" si="1"/>
        <v>110</v>
      </c>
      <c r="E15" s="6">
        <f t="shared" si="2"/>
        <v>0.3888888888888889</v>
      </c>
      <c r="F15" s="7" t="str">
        <f t="shared" si="3"/>
        <v>En rango</v>
      </c>
    </row>
    <row r="16" spans="1:13" ht="18" customHeight="1" x14ac:dyDescent="0.25">
      <c r="A16" s="8" t="s">
        <v>19</v>
      </c>
      <c r="B16" s="9">
        <v>90</v>
      </c>
      <c r="C16" s="10">
        <f t="shared" si="0"/>
        <v>42</v>
      </c>
      <c r="D16" s="10">
        <f t="shared" si="1"/>
        <v>48</v>
      </c>
      <c r="E16" s="11">
        <f t="shared" si="2"/>
        <v>0.46666666666666667</v>
      </c>
      <c r="F16" s="12" t="str">
        <f t="shared" si="3"/>
        <v>En rango</v>
      </c>
    </row>
    <row r="17" spans="1:7" ht="18" customHeight="1" x14ac:dyDescent="0.25">
      <c r="A17" s="3" t="s">
        <v>20</v>
      </c>
      <c r="B17" s="4">
        <v>50</v>
      </c>
      <c r="C17" s="5">
        <f t="shared" si="0"/>
        <v>58</v>
      </c>
      <c r="D17" s="5">
        <f t="shared" si="1"/>
        <v>-8</v>
      </c>
      <c r="E17" s="6">
        <f t="shared" si="2"/>
        <v>1.1599999999999999</v>
      </c>
      <c r="F17" s="7" t="str">
        <f t="shared" si="3"/>
        <v>Excedido</v>
      </c>
    </row>
    <row r="18" spans="1:7" ht="18" customHeight="1" x14ac:dyDescent="0.25">
      <c r="A18" s="8" t="s">
        <v>21</v>
      </c>
      <c r="B18" s="9">
        <v>30</v>
      </c>
      <c r="C18" s="10">
        <f t="shared" si="0"/>
        <v>37</v>
      </c>
      <c r="D18" s="10">
        <f t="shared" si="1"/>
        <v>-7</v>
      </c>
      <c r="E18" s="11">
        <f t="shared" si="2"/>
        <v>1.2333333333333334</v>
      </c>
      <c r="F18" s="12" t="str">
        <f t="shared" si="3"/>
        <v>Excedido</v>
      </c>
    </row>
    <row r="19" spans="1:7" ht="18" customHeight="1" x14ac:dyDescent="0.25">
      <c r="A19" s="3" t="s">
        <v>22</v>
      </c>
      <c r="B19" s="4">
        <v>140</v>
      </c>
      <c r="C19" s="5">
        <f t="shared" si="0"/>
        <v>46</v>
      </c>
      <c r="D19" s="5">
        <f t="shared" si="1"/>
        <v>94</v>
      </c>
      <c r="E19" s="6">
        <f t="shared" si="2"/>
        <v>0.32857142857142857</v>
      </c>
      <c r="F19" s="7" t="str">
        <f t="shared" si="3"/>
        <v>En rango</v>
      </c>
    </row>
    <row r="20" spans="1:7" ht="18" customHeight="1" x14ac:dyDescent="0.25">
      <c r="A20" s="13" t="s">
        <v>23</v>
      </c>
      <c r="B20" s="14">
        <f>SUM(B13:B19)</f>
        <v>1200</v>
      </c>
      <c r="C20" s="14">
        <f>SUM(C13:C19)</f>
        <v>832</v>
      </c>
      <c r="D20" s="14">
        <f t="shared" si="1"/>
        <v>368</v>
      </c>
      <c r="E20" s="15">
        <f t="shared" si="2"/>
        <v>0.69333333333333336</v>
      </c>
      <c r="F20" s="16" t="str">
        <f t="shared" si="3"/>
        <v>En rango</v>
      </c>
    </row>
    <row r="21" spans="1:7" ht="18" customHeight="1" x14ac:dyDescent="0.25">
      <c r="A21" s="28" t="s">
        <v>24</v>
      </c>
      <c r="B21" s="29"/>
      <c r="C21" s="29"/>
      <c r="D21" s="29"/>
      <c r="E21" s="29"/>
      <c r="F21" s="29"/>
      <c r="G21" s="29"/>
    </row>
    <row r="22" spans="1:7" ht="18" customHeight="1" x14ac:dyDescent="0.25">
      <c r="A22" s="17" t="s">
        <v>25</v>
      </c>
      <c r="B22" s="17" t="s">
        <v>26</v>
      </c>
      <c r="C22" s="17" t="s">
        <v>10</v>
      </c>
      <c r="D22" s="17" t="s">
        <v>27</v>
      </c>
      <c r="E22" s="17" t="s">
        <v>28</v>
      </c>
      <c r="F22" s="17" t="s">
        <v>29</v>
      </c>
      <c r="G22" s="17" t="s">
        <v>30</v>
      </c>
    </row>
    <row r="23" spans="1:7" ht="18" customHeight="1" x14ac:dyDescent="0.25">
      <c r="A23" s="18">
        <v>46093</v>
      </c>
      <c r="B23" s="19" t="s">
        <v>31</v>
      </c>
      <c r="C23" s="20" t="s">
        <v>14</v>
      </c>
      <c r="D23" s="20">
        <v>1</v>
      </c>
      <c r="E23" s="21">
        <v>74</v>
      </c>
      <c r="F23" s="22">
        <f t="shared" ref="F23:F32" si="4">D23*E23</f>
        <v>74</v>
      </c>
      <c r="G23" s="20" t="s">
        <v>32</v>
      </c>
    </row>
    <row r="24" spans="1:7" ht="18" customHeight="1" x14ac:dyDescent="0.25">
      <c r="A24" s="23">
        <v>46093</v>
      </c>
      <c r="B24" s="24" t="s">
        <v>33</v>
      </c>
      <c r="C24" s="25" t="s">
        <v>19</v>
      </c>
      <c r="D24" s="25">
        <v>1</v>
      </c>
      <c r="E24" s="26">
        <v>18</v>
      </c>
      <c r="F24" s="27">
        <f t="shared" si="4"/>
        <v>18</v>
      </c>
      <c r="G24" s="25" t="s">
        <v>34</v>
      </c>
    </row>
    <row r="25" spans="1:7" ht="18" customHeight="1" x14ac:dyDescent="0.25">
      <c r="A25" s="18">
        <v>46093</v>
      </c>
      <c r="B25" s="19" t="s">
        <v>35</v>
      </c>
      <c r="C25" s="20" t="s">
        <v>16</v>
      </c>
      <c r="D25" s="20">
        <v>3</v>
      </c>
      <c r="E25" s="21">
        <v>142</v>
      </c>
      <c r="F25" s="22">
        <f t="shared" si="4"/>
        <v>426</v>
      </c>
      <c r="G25" s="20" t="s">
        <v>36</v>
      </c>
    </row>
    <row r="26" spans="1:7" ht="18" customHeight="1" x14ac:dyDescent="0.25">
      <c r="A26" s="23">
        <v>46094</v>
      </c>
      <c r="B26" s="24" t="s">
        <v>37</v>
      </c>
      <c r="C26" s="25" t="s">
        <v>18</v>
      </c>
      <c r="D26" s="25">
        <v>2</v>
      </c>
      <c r="E26" s="26">
        <v>16</v>
      </c>
      <c r="F26" s="27">
        <f t="shared" si="4"/>
        <v>32</v>
      </c>
      <c r="G26" s="25" t="s">
        <v>34</v>
      </c>
    </row>
    <row r="27" spans="1:7" ht="18" customHeight="1" x14ac:dyDescent="0.25">
      <c r="A27" s="18">
        <v>46094</v>
      </c>
      <c r="B27" s="19" t="s">
        <v>38</v>
      </c>
      <c r="C27" s="20" t="s">
        <v>20</v>
      </c>
      <c r="D27" s="20">
        <v>1</v>
      </c>
      <c r="E27" s="21">
        <v>58</v>
      </c>
      <c r="F27" s="22">
        <f t="shared" si="4"/>
        <v>58</v>
      </c>
      <c r="G27" s="20" t="s">
        <v>39</v>
      </c>
    </row>
    <row r="28" spans="1:7" ht="18" customHeight="1" x14ac:dyDescent="0.25">
      <c r="A28" s="23">
        <v>46095</v>
      </c>
      <c r="B28" s="24" t="s">
        <v>40</v>
      </c>
      <c r="C28" s="25" t="s">
        <v>19</v>
      </c>
      <c r="D28" s="25">
        <v>1</v>
      </c>
      <c r="E28" s="26">
        <v>24</v>
      </c>
      <c r="F28" s="27">
        <f t="shared" si="4"/>
        <v>24</v>
      </c>
      <c r="G28" s="25" t="s">
        <v>34</v>
      </c>
    </row>
    <row r="29" spans="1:7" ht="18" customHeight="1" x14ac:dyDescent="0.25">
      <c r="A29" s="18">
        <v>46095</v>
      </c>
      <c r="B29" s="19" t="s">
        <v>41</v>
      </c>
      <c r="C29" s="20" t="s">
        <v>21</v>
      </c>
      <c r="D29" s="20">
        <v>1</v>
      </c>
      <c r="E29" s="21">
        <v>37</v>
      </c>
      <c r="F29" s="22">
        <f t="shared" si="4"/>
        <v>37</v>
      </c>
      <c r="G29" s="20" t="s">
        <v>34</v>
      </c>
    </row>
    <row r="30" spans="1:7" ht="18" customHeight="1" x14ac:dyDescent="0.25">
      <c r="A30" s="23">
        <v>46096</v>
      </c>
      <c r="B30" s="24" t="s">
        <v>42</v>
      </c>
      <c r="C30" s="25" t="s">
        <v>18</v>
      </c>
      <c r="D30" s="25">
        <v>2</v>
      </c>
      <c r="E30" s="26">
        <v>19</v>
      </c>
      <c r="F30" s="27">
        <f t="shared" si="4"/>
        <v>38</v>
      </c>
      <c r="G30" s="25" t="s">
        <v>43</v>
      </c>
    </row>
    <row r="31" spans="1:7" ht="18" customHeight="1" x14ac:dyDescent="0.25">
      <c r="A31" s="18">
        <v>46096</v>
      </c>
      <c r="B31" s="19" t="s">
        <v>44</v>
      </c>
      <c r="C31" s="20" t="s">
        <v>22</v>
      </c>
      <c r="D31" s="20">
        <v>1</v>
      </c>
      <c r="E31" s="21">
        <v>46</v>
      </c>
      <c r="F31" s="22">
        <f t="shared" si="4"/>
        <v>46</v>
      </c>
      <c r="G31" s="20" t="s">
        <v>34</v>
      </c>
    </row>
    <row r="32" spans="1:7" ht="18" customHeight="1" x14ac:dyDescent="0.25">
      <c r="A32" s="23">
        <v>46097</v>
      </c>
      <c r="B32" s="24" t="s">
        <v>45</v>
      </c>
      <c r="C32" s="25" t="s">
        <v>14</v>
      </c>
      <c r="D32" s="25">
        <v>1</v>
      </c>
      <c r="E32" s="26">
        <v>79</v>
      </c>
      <c r="F32" s="27">
        <f t="shared" si="4"/>
        <v>79</v>
      </c>
      <c r="G32" s="25" t="s">
        <v>32</v>
      </c>
    </row>
    <row r="33" spans="1:7" x14ac:dyDescent="0.25">
      <c r="A33" s="18"/>
      <c r="B33" s="19"/>
      <c r="C33" s="20"/>
      <c r="D33" s="20"/>
      <c r="E33" s="21"/>
      <c r="F33" s="22" t="str">
        <f t="shared" ref="F33:F64" si="5">IF(OR(D33="",E33=""),"",D33*E33)</f>
        <v/>
      </c>
      <c r="G33" s="20"/>
    </row>
    <row r="34" spans="1:7" x14ac:dyDescent="0.25">
      <c r="A34" s="23"/>
      <c r="B34" s="24"/>
      <c r="C34" s="25"/>
      <c r="D34" s="25"/>
      <c r="E34" s="26"/>
      <c r="F34" s="27" t="str">
        <f t="shared" si="5"/>
        <v/>
      </c>
      <c r="G34" s="25"/>
    </row>
    <row r="35" spans="1:7" x14ac:dyDescent="0.25">
      <c r="A35" s="18"/>
      <c r="B35" s="19"/>
      <c r="C35" s="20"/>
      <c r="D35" s="20"/>
      <c r="E35" s="21"/>
      <c r="F35" s="22" t="str">
        <f t="shared" si="5"/>
        <v/>
      </c>
      <c r="G35" s="20"/>
    </row>
    <row r="36" spans="1:7" x14ac:dyDescent="0.25">
      <c r="A36" s="23"/>
      <c r="B36" s="24"/>
      <c r="C36" s="25"/>
      <c r="D36" s="25"/>
      <c r="E36" s="26"/>
      <c r="F36" s="27" t="str">
        <f t="shared" si="5"/>
        <v/>
      </c>
      <c r="G36" s="25"/>
    </row>
    <row r="37" spans="1:7" x14ac:dyDescent="0.25">
      <c r="A37" s="18"/>
      <c r="B37" s="19"/>
      <c r="C37" s="20"/>
      <c r="D37" s="20"/>
      <c r="E37" s="21"/>
      <c r="F37" s="22" t="str">
        <f t="shared" si="5"/>
        <v/>
      </c>
      <c r="G37" s="20"/>
    </row>
    <row r="38" spans="1:7" x14ac:dyDescent="0.25">
      <c r="A38" s="23"/>
      <c r="B38" s="24"/>
      <c r="C38" s="25"/>
      <c r="D38" s="25"/>
      <c r="E38" s="26"/>
      <c r="F38" s="27" t="str">
        <f t="shared" si="5"/>
        <v/>
      </c>
      <c r="G38" s="25"/>
    </row>
    <row r="39" spans="1:7" x14ac:dyDescent="0.25">
      <c r="A39" s="18"/>
      <c r="B39" s="19"/>
      <c r="C39" s="20"/>
      <c r="D39" s="20"/>
      <c r="E39" s="21"/>
      <c r="F39" s="22" t="str">
        <f t="shared" si="5"/>
        <v/>
      </c>
      <c r="G39" s="20"/>
    </row>
    <row r="40" spans="1:7" x14ac:dyDescent="0.25">
      <c r="A40" s="23"/>
      <c r="B40" s="24"/>
      <c r="C40" s="25"/>
      <c r="D40" s="25"/>
      <c r="E40" s="26"/>
      <c r="F40" s="27" t="str">
        <f t="shared" si="5"/>
        <v/>
      </c>
      <c r="G40" s="25"/>
    </row>
    <row r="41" spans="1:7" x14ac:dyDescent="0.25">
      <c r="A41" s="18"/>
      <c r="B41" s="19"/>
      <c r="C41" s="20"/>
      <c r="D41" s="20"/>
      <c r="E41" s="21"/>
      <c r="F41" s="22" t="str">
        <f t="shared" si="5"/>
        <v/>
      </c>
      <c r="G41" s="20"/>
    </row>
    <row r="42" spans="1:7" x14ac:dyDescent="0.25">
      <c r="A42" s="23"/>
      <c r="B42" s="24"/>
      <c r="C42" s="25"/>
      <c r="D42" s="25"/>
      <c r="E42" s="26"/>
      <c r="F42" s="27" t="str">
        <f t="shared" si="5"/>
        <v/>
      </c>
      <c r="G42" s="25"/>
    </row>
    <row r="43" spans="1:7" x14ac:dyDescent="0.25">
      <c r="A43" s="18"/>
      <c r="B43" s="19"/>
      <c r="C43" s="20"/>
      <c r="D43" s="20"/>
      <c r="E43" s="21"/>
      <c r="F43" s="22" t="str">
        <f t="shared" si="5"/>
        <v/>
      </c>
      <c r="G43" s="20"/>
    </row>
    <row r="44" spans="1:7" x14ac:dyDescent="0.25">
      <c r="A44" s="23"/>
      <c r="B44" s="24"/>
      <c r="C44" s="25"/>
      <c r="D44" s="25"/>
      <c r="E44" s="26"/>
      <c r="F44" s="27" t="str">
        <f t="shared" si="5"/>
        <v/>
      </c>
      <c r="G44" s="25"/>
    </row>
    <row r="45" spans="1:7" x14ac:dyDescent="0.25">
      <c r="A45" s="18"/>
      <c r="B45" s="19"/>
      <c r="C45" s="20"/>
      <c r="D45" s="20"/>
      <c r="E45" s="21"/>
      <c r="F45" s="22" t="str">
        <f t="shared" si="5"/>
        <v/>
      </c>
      <c r="G45" s="20"/>
    </row>
    <row r="46" spans="1:7" x14ac:dyDescent="0.25">
      <c r="A46" s="23"/>
      <c r="B46" s="24"/>
      <c r="C46" s="25"/>
      <c r="D46" s="25"/>
      <c r="E46" s="26"/>
      <c r="F46" s="27" t="str">
        <f t="shared" si="5"/>
        <v/>
      </c>
      <c r="G46" s="25"/>
    </row>
    <row r="47" spans="1:7" x14ac:dyDescent="0.25">
      <c r="A47" s="18"/>
      <c r="B47" s="19"/>
      <c r="C47" s="20"/>
      <c r="D47" s="20"/>
      <c r="E47" s="21"/>
      <c r="F47" s="22" t="str">
        <f t="shared" si="5"/>
        <v/>
      </c>
      <c r="G47" s="20"/>
    </row>
    <row r="48" spans="1:7" x14ac:dyDescent="0.25">
      <c r="A48" s="23"/>
      <c r="B48" s="24"/>
      <c r="C48" s="25"/>
      <c r="D48" s="25"/>
      <c r="E48" s="26"/>
      <c r="F48" s="27" t="str">
        <f t="shared" si="5"/>
        <v/>
      </c>
      <c r="G48" s="25"/>
    </row>
    <row r="49" spans="1:7" x14ac:dyDescent="0.25">
      <c r="A49" s="18"/>
      <c r="B49" s="19"/>
      <c r="C49" s="20"/>
      <c r="D49" s="20"/>
      <c r="E49" s="21"/>
      <c r="F49" s="22" t="str">
        <f t="shared" si="5"/>
        <v/>
      </c>
      <c r="G49" s="20"/>
    </row>
    <row r="50" spans="1:7" x14ac:dyDescent="0.25">
      <c r="A50" s="23"/>
      <c r="B50" s="24"/>
      <c r="C50" s="25"/>
      <c r="D50" s="25"/>
      <c r="E50" s="26"/>
      <c r="F50" s="27" t="str">
        <f t="shared" si="5"/>
        <v/>
      </c>
      <c r="G50" s="25"/>
    </row>
    <row r="51" spans="1:7" x14ac:dyDescent="0.25">
      <c r="A51" s="18"/>
      <c r="B51" s="19"/>
      <c r="C51" s="20"/>
      <c r="D51" s="20"/>
      <c r="E51" s="21"/>
      <c r="F51" s="22" t="str">
        <f t="shared" si="5"/>
        <v/>
      </c>
      <c r="G51" s="20"/>
    </row>
    <row r="52" spans="1:7" x14ac:dyDescent="0.25">
      <c r="A52" s="23"/>
      <c r="B52" s="24"/>
      <c r="C52" s="25"/>
      <c r="D52" s="25"/>
      <c r="E52" s="26"/>
      <c r="F52" s="27" t="str">
        <f t="shared" si="5"/>
        <v/>
      </c>
      <c r="G52" s="25"/>
    </row>
    <row r="53" spans="1:7" x14ac:dyDescent="0.25">
      <c r="A53" s="18"/>
      <c r="B53" s="19"/>
      <c r="C53" s="20"/>
      <c r="D53" s="20"/>
      <c r="E53" s="21"/>
      <c r="F53" s="22" t="str">
        <f t="shared" si="5"/>
        <v/>
      </c>
      <c r="G53" s="20"/>
    </row>
    <row r="54" spans="1:7" x14ac:dyDescent="0.25">
      <c r="A54" s="23"/>
      <c r="B54" s="24"/>
      <c r="C54" s="25"/>
      <c r="D54" s="25"/>
      <c r="E54" s="26"/>
      <c r="F54" s="27" t="str">
        <f t="shared" si="5"/>
        <v/>
      </c>
      <c r="G54" s="25"/>
    </row>
    <row r="55" spans="1:7" x14ac:dyDescent="0.25">
      <c r="A55" s="18"/>
      <c r="B55" s="19"/>
      <c r="C55" s="20"/>
      <c r="D55" s="20"/>
      <c r="E55" s="21"/>
      <c r="F55" s="22" t="str">
        <f t="shared" si="5"/>
        <v/>
      </c>
      <c r="G55" s="20"/>
    </row>
    <row r="56" spans="1:7" x14ac:dyDescent="0.25">
      <c r="A56" s="23"/>
      <c r="B56" s="24"/>
      <c r="C56" s="25"/>
      <c r="D56" s="25"/>
      <c r="E56" s="26"/>
      <c r="F56" s="27" t="str">
        <f t="shared" si="5"/>
        <v/>
      </c>
      <c r="G56" s="25"/>
    </row>
    <row r="57" spans="1:7" x14ac:dyDescent="0.25">
      <c r="A57" s="18"/>
      <c r="B57" s="19"/>
      <c r="C57" s="20"/>
      <c r="D57" s="20"/>
      <c r="E57" s="21"/>
      <c r="F57" s="22" t="str">
        <f t="shared" si="5"/>
        <v/>
      </c>
      <c r="G57" s="20"/>
    </row>
    <row r="58" spans="1:7" x14ac:dyDescent="0.25">
      <c r="A58" s="23"/>
      <c r="B58" s="24"/>
      <c r="C58" s="25"/>
      <c r="D58" s="25"/>
      <c r="E58" s="26"/>
      <c r="F58" s="27" t="str">
        <f t="shared" si="5"/>
        <v/>
      </c>
      <c r="G58" s="25"/>
    </row>
    <row r="59" spans="1:7" x14ac:dyDescent="0.25">
      <c r="A59" s="18"/>
      <c r="B59" s="19"/>
      <c r="C59" s="20"/>
      <c r="D59" s="20"/>
      <c r="E59" s="21"/>
      <c r="F59" s="22" t="str">
        <f t="shared" si="5"/>
        <v/>
      </c>
      <c r="G59" s="20"/>
    </row>
    <row r="60" spans="1:7" x14ac:dyDescent="0.25">
      <c r="A60" s="23"/>
      <c r="B60" s="24"/>
      <c r="C60" s="25"/>
      <c r="D60" s="25"/>
      <c r="E60" s="26"/>
      <c r="F60" s="27" t="str">
        <f t="shared" si="5"/>
        <v/>
      </c>
      <c r="G60" s="25"/>
    </row>
    <row r="61" spans="1:7" x14ac:dyDescent="0.25">
      <c r="A61" s="18"/>
      <c r="B61" s="19"/>
      <c r="C61" s="20"/>
      <c r="D61" s="20"/>
      <c r="E61" s="21"/>
      <c r="F61" s="22" t="str">
        <f t="shared" si="5"/>
        <v/>
      </c>
      <c r="G61" s="20"/>
    </row>
    <row r="62" spans="1:7" x14ac:dyDescent="0.25">
      <c r="A62" s="23"/>
      <c r="B62" s="24"/>
      <c r="C62" s="25"/>
      <c r="D62" s="25"/>
      <c r="E62" s="26"/>
      <c r="F62" s="27" t="str">
        <f t="shared" si="5"/>
        <v/>
      </c>
      <c r="G62" s="25"/>
    </row>
    <row r="63" spans="1:7" x14ac:dyDescent="0.25">
      <c r="A63" s="18"/>
      <c r="B63" s="19"/>
      <c r="C63" s="20"/>
      <c r="D63" s="20"/>
      <c r="E63" s="21"/>
      <c r="F63" s="22" t="str">
        <f t="shared" si="5"/>
        <v/>
      </c>
      <c r="G63" s="20"/>
    </row>
    <row r="64" spans="1:7" x14ac:dyDescent="0.25">
      <c r="A64" s="23"/>
      <c r="B64" s="24"/>
      <c r="C64" s="25"/>
      <c r="D64" s="25"/>
      <c r="E64" s="26"/>
      <c r="F64" s="27" t="str">
        <f t="shared" si="5"/>
        <v/>
      </c>
      <c r="G64" s="25"/>
    </row>
    <row r="65" spans="1:7" x14ac:dyDescent="0.25">
      <c r="A65" s="18"/>
      <c r="B65" s="19"/>
      <c r="C65" s="20"/>
      <c r="D65" s="20"/>
      <c r="E65" s="21"/>
      <c r="F65" s="22" t="str">
        <f t="shared" ref="F65:F96" si="6">IF(OR(D65="",E65=""),"",D65*E65)</f>
        <v/>
      </c>
      <c r="G65" s="20"/>
    </row>
    <row r="66" spans="1:7" x14ac:dyDescent="0.25">
      <c r="A66" s="23"/>
      <c r="B66" s="24"/>
      <c r="C66" s="25"/>
      <c r="D66" s="25"/>
      <c r="E66" s="26"/>
      <c r="F66" s="27" t="str">
        <f t="shared" si="6"/>
        <v/>
      </c>
      <c r="G66" s="25"/>
    </row>
    <row r="67" spans="1:7" x14ac:dyDescent="0.25">
      <c r="A67" s="18"/>
      <c r="B67" s="19"/>
      <c r="C67" s="20"/>
      <c r="D67" s="20"/>
      <c r="E67" s="21"/>
      <c r="F67" s="22" t="str">
        <f t="shared" si="6"/>
        <v/>
      </c>
      <c r="G67" s="20"/>
    </row>
    <row r="68" spans="1:7" x14ac:dyDescent="0.25">
      <c r="A68" s="23"/>
      <c r="B68" s="24"/>
      <c r="C68" s="25"/>
      <c r="D68" s="25"/>
      <c r="E68" s="26"/>
      <c r="F68" s="27" t="str">
        <f t="shared" si="6"/>
        <v/>
      </c>
      <c r="G68" s="25"/>
    </row>
    <row r="69" spans="1:7" x14ac:dyDescent="0.25">
      <c r="A69" s="18"/>
      <c r="B69" s="19"/>
      <c r="C69" s="20"/>
      <c r="D69" s="20"/>
      <c r="E69" s="21"/>
      <c r="F69" s="22" t="str">
        <f t="shared" si="6"/>
        <v/>
      </c>
      <c r="G69" s="20"/>
    </row>
    <row r="70" spans="1:7" x14ac:dyDescent="0.25">
      <c r="A70" s="23"/>
      <c r="B70" s="24"/>
      <c r="C70" s="25"/>
      <c r="D70" s="25"/>
      <c r="E70" s="26"/>
      <c r="F70" s="27" t="str">
        <f t="shared" si="6"/>
        <v/>
      </c>
      <c r="G70" s="25"/>
    </row>
    <row r="71" spans="1:7" x14ac:dyDescent="0.25">
      <c r="A71" s="18"/>
      <c r="B71" s="19"/>
      <c r="C71" s="20"/>
      <c r="D71" s="20"/>
      <c r="E71" s="21"/>
      <c r="F71" s="22" t="str">
        <f t="shared" si="6"/>
        <v/>
      </c>
      <c r="G71" s="20"/>
    </row>
    <row r="72" spans="1:7" x14ac:dyDescent="0.25">
      <c r="A72" s="23"/>
      <c r="B72" s="24"/>
      <c r="C72" s="25"/>
      <c r="D72" s="25"/>
      <c r="E72" s="26"/>
      <c r="F72" s="27" t="str">
        <f t="shared" si="6"/>
        <v/>
      </c>
      <c r="G72" s="25"/>
    </row>
    <row r="73" spans="1:7" x14ac:dyDescent="0.25">
      <c r="A73" s="18"/>
      <c r="B73" s="19"/>
      <c r="C73" s="20"/>
      <c r="D73" s="20"/>
      <c r="E73" s="21"/>
      <c r="F73" s="22" t="str">
        <f t="shared" si="6"/>
        <v/>
      </c>
      <c r="G73" s="20"/>
    </row>
    <row r="74" spans="1:7" x14ac:dyDescent="0.25">
      <c r="A74" s="23"/>
      <c r="B74" s="24"/>
      <c r="C74" s="25"/>
      <c r="D74" s="25"/>
      <c r="E74" s="26"/>
      <c r="F74" s="27" t="str">
        <f t="shared" si="6"/>
        <v/>
      </c>
      <c r="G74" s="25"/>
    </row>
    <row r="75" spans="1:7" x14ac:dyDescent="0.25">
      <c r="A75" s="18"/>
      <c r="B75" s="19"/>
      <c r="C75" s="20"/>
      <c r="D75" s="20"/>
      <c r="E75" s="21"/>
      <c r="F75" s="22" t="str">
        <f t="shared" si="6"/>
        <v/>
      </c>
      <c r="G75" s="20"/>
    </row>
    <row r="76" spans="1:7" x14ac:dyDescent="0.25">
      <c r="A76" s="23"/>
      <c r="B76" s="24"/>
      <c r="C76" s="25"/>
      <c r="D76" s="25"/>
      <c r="E76" s="26"/>
      <c r="F76" s="27" t="str">
        <f t="shared" si="6"/>
        <v/>
      </c>
      <c r="G76" s="25"/>
    </row>
    <row r="77" spans="1:7" x14ac:dyDescent="0.25">
      <c r="A77" s="18"/>
      <c r="B77" s="19"/>
      <c r="C77" s="20"/>
      <c r="D77" s="20"/>
      <c r="E77" s="21"/>
      <c r="F77" s="22" t="str">
        <f t="shared" si="6"/>
        <v/>
      </c>
      <c r="G77" s="20"/>
    </row>
    <row r="78" spans="1:7" x14ac:dyDescent="0.25">
      <c r="A78" s="23"/>
      <c r="B78" s="24"/>
      <c r="C78" s="25"/>
      <c r="D78" s="25"/>
      <c r="E78" s="26"/>
      <c r="F78" s="27" t="str">
        <f t="shared" si="6"/>
        <v/>
      </c>
      <c r="G78" s="25"/>
    </row>
    <row r="79" spans="1:7" x14ac:dyDescent="0.25">
      <c r="A79" s="18"/>
      <c r="B79" s="19"/>
      <c r="C79" s="20"/>
      <c r="D79" s="20"/>
      <c r="E79" s="21"/>
      <c r="F79" s="22" t="str">
        <f t="shared" si="6"/>
        <v/>
      </c>
      <c r="G79" s="20"/>
    </row>
    <row r="80" spans="1:7" x14ac:dyDescent="0.25">
      <c r="A80" s="23"/>
      <c r="B80" s="24"/>
      <c r="C80" s="25"/>
      <c r="D80" s="25"/>
      <c r="E80" s="26"/>
      <c r="F80" s="27" t="str">
        <f t="shared" si="6"/>
        <v/>
      </c>
      <c r="G80" s="25"/>
    </row>
    <row r="81" spans="1:7" x14ac:dyDescent="0.25">
      <c r="A81" s="18"/>
      <c r="B81" s="19"/>
      <c r="C81" s="20"/>
      <c r="D81" s="20"/>
      <c r="E81" s="21"/>
      <c r="F81" s="22" t="str">
        <f t="shared" si="6"/>
        <v/>
      </c>
      <c r="G81" s="20"/>
    </row>
    <row r="82" spans="1:7" x14ac:dyDescent="0.25">
      <c r="A82" s="23"/>
      <c r="B82" s="24"/>
      <c r="C82" s="25"/>
      <c r="D82" s="25"/>
      <c r="E82" s="26"/>
      <c r="F82" s="27" t="str">
        <f t="shared" si="6"/>
        <v/>
      </c>
      <c r="G82" s="25"/>
    </row>
    <row r="83" spans="1:7" x14ac:dyDescent="0.25">
      <c r="A83" s="18"/>
      <c r="B83" s="19"/>
      <c r="C83" s="20"/>
      <c r="D83" s="20"/>
      <c r="E83" s="21"/>
      <c r="F83" s="22" t="str">
        <f t="shared" si="6"/>
        <v/>
      </c>
      <c r="G83" s="20"/>
    </row>
  </sheetData>
  <mergeCells count="14">
    <mergeCell ref="A21:G21"/>
    <mergeCell ref="G4:I4"/>
    <mergeCell ref="A7:C7"/>
    <mergeCell ref="D7:F7"/>
    <mergeCell ref="A4:C4"/>
    <mergeCell ref="D8:F9"/>
    <mergeCell ref="A11:F11"/>
    <mergeCell ref="A1:M2"/>
    <mergeCell ref="D5:F6"/>
    <mergeCell ref="A5:C6"/>
    <mergeCell ref="G5:I6"/>
    <mergeCell ref="J4:M9"/>
    <mergeCell ref="D4:F4"/>
    <mergeCell ref="A8:C9"/>
  </mergeCells>
  <conditionalFormatting sqref="D13:D20">
    <cfRule type="cellIs" dxfId="4" priority="1" operator="lessThan">
      <formula>0</formula>
    </cfRule>
  </conditionalFormatting>
  <conditionalFormatting sqref="E13:E20">
    <cfRule type="cellIs" dxfId="3" priority="2" operator="greaterThanOrEqual">
      <formula>0.85</formula>
    </cfRule>
  </conditionalFormatting>
  <conditionalFormatting sqref="F13:F20">
    <cfRule type="expression" dxfId="2" priority="3">
      <formula>F13="Excedido"</formula>
    </cfRule>
    <cfRule type="expression" dxfId="1" priority="4">
      <formula>F13="Vigilar"</formula>
    </cfRule>
    <cfRule type="expression" dxfId="0" priority="5">
      <formula>F13="En rango"</formula>
    </cfRule>
  </conditionalFormatting>
  <dataValidations count="1">
    <dataValidation type="list" allowBlank="1" sqref="C23:C83" xr:uid="{00000000-0002-0000-0000-000000000000}">
      <formula1>$A$13:$A$19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viaje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2026-04-02T06:32:13Z</dcterms:modified>
</cp:coreProperties>
</file>