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uadro ventas\"/>
    </mc:Choice>
  </mc:AlternateContent>
  <xr:revisionPtr revIDLastSave="0" documentId="13_ncr:1_{9633B6C3-3734-481C-A5C5-E6BCACDDC0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o ventas" sheetId="1" r:id="rId1"/>
    <sheet name="Datos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89" i="2" l="1"/>
  <c r="L289" i="2" s="1"/>
  <c r="J289" i="2"/>
  <c r="K288" i="2"/>
  <c r="J288" i="2"/>
  <c r="L288" i="2" s="1"/>
  <c r="L287" i="2"/>
  <c r="K287" i="2"/>
  <c r="J287" i="2"/>
  <c r="K286" i="2"/>
  <c r="J286" i="2"/>
  <c r="L286" i="2" s="1"/>
  <c r="K285" i="2"/>
  <c r="J285" i="2"/>
  <c r="L285" i="2" s="1"/>
  <c r="K284" i="2"/>
  <c r="J284" i="2"/>
  <c r="L284" i="2" s="1"/>
  <c r="K283" i="2"/>
  <c r="L283" i="2" s="1"/>
  <c r="J283" i="2"/>
  <c r="K282" i="2"/>
  <c r="J282" i="2"/>
  <c r="L282" i="2" s="1"/>
  <c r="K281" i="2"/>
  <c r="J281" i="2"/>
  <c r="L281" i="2" s="1"/>
  <c r="K280" i="2"/>
  <c r="J280" i="2"/>
  <c r="L280" i="2" s="1"/>
  <c r="K279" i="2"/>
  <c r="J279" i="2"/>
  <c r="L279" i="2" s="1"/>
  <c r="L278" i="2"/>
  <c r="K278" i="2"/>
  <c r="J278" i="2"/>
  <c r="K277" i="2"/>
  <c r="J277" i="2"/>
  <c r="L277" i="2" s="1"/>
  <c r="L276" i="2"/>
  <c r="K276" i="2"/>
  <c r="J276" i="2"/>
  <c r="K275" i="2"/>
  <c r="J275" i="2"/>
  <c r="L275" i="2" s="1"/>
  <c r="K274" i="2"/>
  <c r="L274" i="2" s="1"/>
  <c r="J274" i="2"/>
  <c r="K273" i="2"/>
  <c r="J273" i="2"/>
  <c r="L273" i="2" s="1"/>
  <c r="K272" i="2"/>
  <c r="J272" i="2"/>
  <c r="L272" i="2" s="1"/>
  <c r="K271" i="2"/>
  <c r="J271" i="2"/>
  <c r="L271" i="2" s="1"/>
  <c r="K270" i="2"/>
  <c r="J270" i="2"/>
  <c r="L270" i="2" s="1"/>
  <c r="K269" i="2"/>
  <c r="L269" i="2" s="1"/>
  <c r="J269" i="2"/>
  <c r="K268" i="2"/>
  <c r="J268" i="2"/>
  <c r="L268" i="2" s="1"/>
  <c r="L267" i="2"/>
  <c r="K267" i="2"/>
  <c r="J267" i="2"/>
  <c r="K266" i="2"/>
  <c r="J266" i="2"/>
  <c r="L266" i="2" s="1"/>
  <c r="K265" i="2"/>
  <c r="J265" i="2"/>
  <c r="L265" i="2" s="1"/>
  <c r="K264" i="2"/>
  <c r="J264" i="2"/>
  <c r="L264" i="2" s="1"/>
  <c r="K263" i="2"/>
  <c r="L263" i="2" s="1"/>
  <c r="J263" i="2"/>
  <c r="K262" i="2"/>
  <c r="J262" i="2"/>
  <c r="L262" i="2" s="1"/>
  <c r="K261" i="2"/>
  <c r="J261" i="2"/>
  <c r="L261" i="2" s="1"/>
  <c r="K260" i="2"/>
  <c r="J260" i="2"/>
  <c r="L260" i="2" s="1"/>
  <c r="K259" i="2"/>
  <c r="J259" i="2"/>
  <c r="L259" i="2" s="1"/>
  <c r="L258" i="2"/>
  <c r="K258" i="2"/>
  <c r="J258" i="2"/>
  <c r="K257" i="2"/>
  <c r="J257" i="2"/>
  <c r="L257" i="2" s="1"/>
  <c r="L256" i="2"/>
  <c r="K256" i="2"/>
  <c r="J256" i="2"/>
  <c r="K255" i="2"/>
  <c r="J255" i="2"/>
  <c r="L255" i="2" s="1"/>
  <c r="K254" i="2"/>
  <c r="L254" i="2" s="1"/>
  <c r="J254" i="2"/>
  <c r="K253" i="2"/>
  <c r="J253" i="2"/>
  <c r="L253" i="2" s="1"/>
  <c r="K252" i="2"/>
  <c r="J252" i="2"/>
  <c r="L252" i="2" s="1"/>
  <c r="K251" i="2"/>
  <c r="J251" i="2"/>
  <c r="L251" i="2" s="1"/>
  <c r="K250" i="2"/>
  <c r="J250" i="2"/>
  <c r="L250" i="2" s="1"/>
  <c r="K249" i="2"/>
  <c r="L249" i="2" s="1"/>
  <c r="J249" i="2"/>
  <c r="K248" i="2"/>
  <c r="J248" i="2"/>
  <c r="L248" i="2" s="1"/>
  <c r="L247" i="2"/>
  <c r="K247" i="2"/>
  <c r="J247" i="2"/>
  <c r="K246" i="2"/>
  <c r="J246" i="2"/>
  <c r="L246" i="2" s="1"/>
  <c r="K245" i="2"/>
  <c r="J245" i="2"/>
  <c r="L245" i="2" s="1"/>
  <c r="K244" i="2"/>
  <c r="J244" i="2"/>
  <c r="L244" i="2" s="1"/>
  <c r="K243" i="2"/>
  <c r="L243" i="2" s="1"/>
  <c r="J243" i="2"/>
  <c r="K242" i="2"/>
  <c r="J242" i="2"/>
  <c r="L242" i="2" s="1"/>
  <c r="K241" i="2"/>
  <c r="J241" i="2"/>
  <c r="L241" i="2" s="1"/>
  <c r="K240" i="2"/>
  <c r="J240" i="2"/>
  <c r="L240" i="2" s="1"/>
  <c r="K239" i="2"/>
  <c r="J239" i="2"/>
  <c r="L239" i="2" s="1"/>
  <c r="L238" i="2"/>
  <c r="K238" i="2"/>
  <c r="J238" i="2"/>
  <c r="K237" i="2"/>
  <c r="J237" i="2"/>
  <c r="L237" i="2" s="1"/>
  <c r="L236" i="2"/>
  <c r="K236" i="2"/>
  <c r="J236" i="2"/>
  <c r="K235" i="2"/>
  <c r="J235" i="2"/>
  <c r="L235" i="2" s="1"/>
  <c r="K234" i="2"/>
  <c r="L234" i="2" s="1"/>
  <c r="J234" i="2"/>
  <c r="K233" i="2"/>
  <c r="J233" i="2"/>
  <c r="L233" i="2" s="1"/>
  <c r="K232" i="2"/>
  <c r="J232" i="2"/>
  <c r="L232" i="2" s="1"/>
  <c r="K231" i="2"/>
  <c r="J231" i="2"/>
  <c r="L231" i="2" s="1"/>
  <c r="K230" i="2"/>
  <c r="J230" i="2"/>
  <c r="L230" i="2" s="1"/>
  <c r="K229" i="2"/>
  <c r="L229" i="2" s="1"/>
  <c r="J229" i="2"/>
  <c r="K228" i="2"/>
  <c r="J228" i="2"/>
  <c r="L228" i="2" s="1"/>
  <c r="L227" i="2"/>
  <c r="K227" i="2"/>
  <c r="J227" i="2"/>
  <c r="K226" i="2"/>
  <c r="J226" i="2"/>
  <c r="L226" i="2" s="1"/>
  <c r="K225" i="2"/>
  <c r="J225" i="2"/>
  <c r="L225" i="2" s="1"/>
  <c r="K224" i="2"/>
  <c r="J224" i="2"/>
  <c r="L224" i="2" s="1"/>
  <c r="K223" i="2"/>
  <c r="L223" i="2" s="1"/>
  <c r="J223" i="2"/>
  <c r="L222" i="2"/>
  <c r="K222" i="2"/>
  <c r="J222" i="2"/>
  <c r="K221" i="2"/>
  <c r="J221" i="2"/>
  <c r="L221" i="2" s="1"/>
  <c r="K220" i="2"/>
  <c r="J220" i="2"/>
  <c r="L220" i="2" s="1"/>
  <c r="K219" i="2"/>
  <c r="J219" i="2"/>
  <c r="L219" i="2" s="1"/>
  <c r="L218" i="2"/>
  <c r="K218" i="2"/>
  <c r="J218" i="2"/>
  <c r="K217" i="2"/>
  <c r="J217" i="2"/>
  <c r="L217" i="2" s="1"/>
  <c r="L216" i="2"/>
  <c r="K216" i="2"/>
  <c r="J216" i="2"/>
  <c r="K215" i="2"/>
  <c r="J215" i="2"/>
  <c r="L215" i="2" s="1"/>
  <c r="K214" i="2"/>
  <c r="L214" i="2" s="1"/>
  <c r="J214" i="2"/>
  <c r="K213" i="2"/>
  <c r="J213" i="2"/>
  <c r="L213" i="2" s="1"/>
  <c r="K212" i="2"/>
  <c r="J212" i="2"/>
  <c r="L212" i="2" s="1"/>
  <c r="K211" i="2"/>
  <c r="J211" i="2"/>
  <c r="L211" i="2" s="1"/>
  <c r="K210" i="2"/>
  <c r="J210" i="2"/>
  <c r="L210" i="2" s="1"/>
  <c r="K209" i="2"/>
  <c r="L209" i="2" s="1"/>
  <c r="J209" i="2"/>
  <c r="K208" i="2"/>
  <c r="J208" i="2"/>
  <c r="L208" i="2" s="1"/>
  <c r="L207" i="2"/>
  <c r="K207" i="2"/>
  <c r="J207" i="2"/>
  <c r="K206" i="2"/>
  <c r="J206" i="2"/>
  <c r="L206" i="2" s="1"/>
  <c r="K205" i="2"/>
  <c r="J205" i="2"/>
  <c r="L205" i="2" s="1"/>
  <c r="K204" i="2"/>
  <c r="J204" i="2"/>
  <c r="L204" i="2" s="1"/>
  <c r="K203" i="2"/>
  <c r="L203" i="2" s="1"/>
  <c r="J203" i="2"/>
  <c r="L202" i="2"/>
  <c r="K202" i="2"/>
  <c r="J202" i="2"/>
  <c r="K201" i="2"/>
  <c r="J201" i="2"/>
  <c r="L201" i="2" s="1"/>
  <c r="K200" i="2"/>
  <c r="J200" i="2"/>
  <c r="L200" i="2" s="1"/>
  <c r="K199" i="2"/>
  <c r="J199" i="2"/>
  <c r="L199" i="2" s="1"/>
  <c r="L198" i="2"/>
  <c r="K198" i="2"/>
  <c r="J198" i="2"/>
  <c r="K197" i="2"/>
  <c r="J197" i="2"/>
  <c r="L197" i="2" s="1"/>
  <c r="L196" i="2"/>
  <c r="K196" i="2"/>
  <c r="J196" i="2"/>
  <c r="K195" i="2"/>
  <c r="J195" i="2"/>
  <c r="L195" i="2" s="1"/>
  <c r="K194" i="2"/>
  <c r="L194" i="2" s="1"/>
  <c r="J194" i="2"/>
  <c r="K193" i="2"/>
  <c r="J193" i="2"/>
  <c r="L193" i="2" s="1"/>
  <c r="K192" i="2"/>
  <c r="J192" i="2"/>
  <c r="L192" i="2" s="1"/>
  <c r="K191" i="2"/>
  <c r="J191" i="2"/>
  <c r="L191" i="2" s="1"/>
  <c r="K190" i="2"/>
  <c r="J190" i="2"/>
  <c r="L190" i="2" s="1"/>
  <c r="K189" i="2"/>
  <c r="L189" i="2" s="1"/>
  <c r="J189" i="2"/>
  <c r="K188" i="2"/>
  <c r="J188" i="2"/>
  <c r="L188" i="2" s="1"/>
  <c r="L187" i="2"/>
  <c r="K187" i="2"/>
  <c r="J187" i="2"/>
  <c r="K186" i="2"/>
  <c r="J186" i="2"/>
  <c r="L186" i="2" s="1"/>
  <c r="K185" i="2"/>
  <c r="J185" i="2"/>
  <c r="L185" i="2" s="1"/>
  <c r="K184" i="2"/>
  <c r="J184" i="2"/>
  <c r="L184" i="2" s="1"/>
  <c r="K183" i="2"/>
  <c r="L183" i="2" s="1"/>
  <c r="J183" i="2"/>
  <c r="L182" i="2"/>
  <c r="K182" i="2"/>
  <c r="J182" i="2"/>
  <c r="K181" i="2"/>
  <c r="J181" i="2"/>
  <c r="L181" i="2" s="1"/>
  <c r="K180" i="2"/>
  <c r="J180" i="2"/>
  <c r="L180" i="2" s="1"/>
  <c r="K179" i="2"/>
  <c r="J179" i="2"/>
  <c r="L179" i="2" s="1"/>
  <c r="L178" i="2"/>
  <c r="K178" i="2"/>
  <c r="J178" i="2"/>
  <c r="K177" i="2"/>
  <c r="J177" i="2"/>
  <c r="L177" i="2" s="1"/>
  <c r="L176" i="2"/>
  <c r="K176" i="2"/>
  <c r="J176" i="2"/>
  <c r="K175" i="2"/>
  <c r="J175" i="2"/>
  <c r="L175" i="2" s="1"/>
  <c r="K174" i="2"/>
  <c r="L174" i="2" s="1"/>
  <c r="J174" i="2"/>
  <c r="K173" i="2"/>
  <c r="J173" i="2"/>
  <c r="L173" i="2" s="1"/>
  <c r="K172" i="2"/>
  <c r="J172" i="2"/>
  <c r="L172" i="2" s="1"/>
  <c r="K171" i="2"/>
  <c r="J171" i="2"/>
  <c r="L171" i="2" s="1"/>
  <c r="K170" i="2"/>
  <c r="J170" i="2"/>
  <c r="L170" i="2" s="1"/>
  <c r="K169" i="2"/>
  <c r="L169" i="2" s="1"/>
  <c r="J169" i="2"/>
  <c r="K168" i="2"/>
  <c r="J168" i="2"/>
  <c r="L168" i="2" s="1"/>
  <c r="L167" i="2"/>
  <c r="K167" i="2"/>
  <c r="J167" i="2"/>
  <c r="K166" i="2"/>
  <c r="J166" i="2"/>
  <c r="L166" i="2" s="1"/>
  <c r="K165" i="2"/>
  <c r="J165" i="2"/>
  <c r="L165" i="2" s="1"/>
  <c r="K164" i="2"/>
  <c r="J164" i="2"/>
  <c r="L164" i="2" s="1"/>
  <c r="K163" i="2"/>
  <c r="L163" i="2" s="1"/>
  <c r="J163" i="2"/>
  <c r="L162" i="2"/>
  <c r="K162" i="2"/>
  <c r="J162" i="2"/>
  <c r="K161" i="2"/>
  <c r="J161" i="2"/>
  <c r="L161" i="2" s="1"/>
  <c r="K160" i="2"/>
  <c r="J160" i="2"/>
  <c r="L160" i="2" s="1"/>
  <c r="K159" i="2"/>
  <c r="J159" i="2"/>
  <c r="L159" i="2" s="1"/>
  <c r="L158" i="2"/>
  <c r="K158" i="2"/>
  <c r="J158" i="2"/>
  <c r="K157" i="2"/>
  <c r="J157" i="2"/>
  <c r="L157" i="2" s="1"/>
  <c r="L156" i="2"/>
  <c r="K156" i="2"/>
  <c r="J156" i="2"/>
  <c r="K155" i="2"/>
  <c r="J155" i="2"/>
  <c r="L155" i="2" s="1"/>
  <c r="K154" i="2"/>
  <c r="L154" i="2" s="1"/>
  <c r="J154" i="2"/>
  <c r="K153" i="2"/>
  <c r="J153" i="2"/>
  <c r="L153" i="2" s="1"/>
  <c r="K152" i="2"/>
  <c r="J152" i="2"/>
  <c r="L152" i="2" s="1"/>
  <c r="K151" i="2"/>
  <c r="J151" i="2"/>
  <c r="L151" i="2" s="1"/>
  <c r="K150" i="2"/>
  <c r="J150" i="2"/>
  <c r="L150" i="2" s="1"/>
  <c r="K149" i="2"/>
  <c r="L149" i="2" s="1"/>
  <c r="J149" i="2"/>
  <c r="K148" i="2"/>
  <c r="J148" i="2"/>
  <c r="L148" i="2" s="1"/>
  <c r="L147" i="2"/>
  <c r="K147" i="2"/>
  <c r="J147" i="2"/>
  <c r="K146" i="2"/>
  <c r="J146" i="2"/>
  <c r="L146" i="2" s="1"/>
  <c r="K145" i="2"/>
  <c r="J145" i="2"/>
  <c r="L145" i="2" s="1"/>
  <c r="K144" i="2"/>
  <c r="J144" i="2"/>
  <c r="L144" i="2" s="1"/>
  <c r="K143" i="2"/>
  <c r="L143" i="2" s="1"/>
  <c r="J143" i="2"/>
  <c r="L142" i="2"/>
  <c r="K142" i="2"/>
  <c r="J142" i="2"/>
  <c r="K141" i="2"/>
  <c r="J141" i="2"/>
  <c r="L141" i="2" s="1"/>
  <c r="K140" i="2"/>
  <c r="J140" i="2"/>
  <c r="L140" i="2" s="1"/>
  <c r="K139" i="2"/>
  <c r="J139" i="2"/>
  <c r="L139" i="2" s="1"/>
  <c r="L138" i="2"/>
  <c r="K138" i="2"/>
  <c r="J138" i="2"/>
  <c r="K137" i="2"/>
  <c r="J137" i="2"/>
  <c r="L137" i="2" s="1"/>
  <c r="L136" i="2"/>
  <c r="K136" i="2"/>
  <c r="J136" i="2"/>
  <c r="K135" i="2"/>
  <c r="J135" i="2"/>
  <c r="L135" i="2" s="1"/>
  <c r="K134" i="2"/>
  <c r="L134" i="2" s="1"/>
  <c r="J134" i="2"/>
  <c r="K133" i="2"/>
  <c r="J133" i="2"/>
  <c r="L133" i="2" s="1"/>
  <c r="K132" i="2"/>
  <c r="J132" i="2"/>
  <c r="L132" i="2" s="1"/>
  <c r="K131" i="2"/>
  <c r="J131" i="2"/>
  <c r="L131" i="2" s="1"/>
  <c r="K130" i="2"/>
  <c r="J130" i="2"/>
  <c r="L130" i="2" s="1"/>
  <c r="K129" i="2"/>
  <c r="L129" i="2" s="1"/>
  <c r="J129" i="2"/>
  <c r="K128" i="2"/>
  <c r="J128" i="2"/>
  <c r="L128" i="2" s="1"/>
  <c r="L127" i="2"/>
  <c r="K127" i="2"/>
  <c r="J127" i="2"/>
  <c r="K126" i="2"/>
  <c r="J126" i="2"/>
  <c r="L126" i="2" s="1"/>
  <c r="K125" i="2"/>
  <c r="J125" i="2"/>
  <c r="L125" i="2" s="1"/>
  <c r="K124" i="2"/>
  <c r="J124" i="2"/>
  <c r="L124" i="2" s="1"/>
  <c r="K123" i="2"/>
  <c r="L123" i="2" s="1"/>
  <c r="J123" i="2"/>
  <c r="L122" i="2"/>
  <c r="K122" i="2"/>
  <c r="J122" i="2"/>
  <c r="K121" i="2"/>
  <c r="J121" i="2"/>
  <c r="L121" i="2" s="1"/>
  <c r="K120" i="2"/>
  <c r="J120" i="2"/>
  <c r="L120" i="2" s="1"/>
  <c r="K119" i="2"/>
  <c r="J119" i="2"/>
  <c r="L119" i="2" s="1"/>
  <c r="L118" i="2"/>
  <c r="K118" i="2"/>
  <c r="J118" i="2"/>
  <c r="K117" i="2"/>
  <c r="J117" i="2"/>
  <c r="L117" i="2" s="1"/>
  <c r="L116" i="2"/>
  <c r="K116" i="2"/>
  <c r="J116" i="2"/>
  <c r="K115" i="2"/>
  <c r="J115" i="2"/>
  <c r="L115" i="2" s="1"/>
  <c r="K114" i="2"/>
  <c r="L114" i="2" s="1"/>
  <c r="J114" i="2"/>
  <c r="K113" i="2"/>
  <c r="J113" i="2"/>
  <c r="L113" i="2" s="1"/>
  <c r="K112" i="2"/>
  <c r="J112" i="2"/>
  <c r="L112" i="2" s="1"/>
  <c r="K111" i="2"/>
  <c r="J111" i="2"/>
  <c r="L111" i="2" s="1"/>
  <c r="K110" i="2"/>
  <c r="J110" i="2"/>
  <c r="L110" i="2" s="1"/>
  <c r="K109" i="2"/>
  <c r="L109" i="2" s="1"/>
  <c r="J109" i="2"/>
  <c r="K108" i="2"/>
  <c r="J108" i="2"/>
  <c r="L108" i="2" s="1"/>
  <c r="L107" i="2"/>
  <c r="K107" i="2"/>
  <c r="J107" i="2"/>
  <c r="K106" i="2"/>
  <c r="J106" i="2"/>
  <c r="L106" i="2" s="1"/>
  <c r="K105" i="2"/>
  <c r="J105" i="2"/>
  <c r="L105" i="2" s="1"/>
  <c r="K104" i="2"/>
  <c r="J104" i="2"/>
  <c r="L104" i="2" s="1"/>
  <c r="K103" i="2"/>
  <c r="L103" i="2" s="1"/>
  <c r="J103" i="2"/>
  <c r="L102" i="2"/>
  <c r="K102" i="2"/>
  <c r="J102" i="2"/>
  <c r="K101" i="2"/>
  <c r="J101" i="2"/>
  <c r="L101" i="2" s="1"/>
  <c r="K100" i="2"/>
  <c r="J100" i="2"/>
  <c r="L100" i="2" s="1"/>
  <c r="K99" i="2"/>
  <c r="J99" i="2"/>
  <c r="L99" i="2" s="1"/>
  <c r="L98" i="2"/>
  <c r="K98" i="2"/>
  <c r="J98" i="2"/>
  <c r="K97" i="2"/>
  <c r="J97" i="2"/>
  <c r="L97" i="2" s="1"/>
  <c r="L96" i="2"/>
  <c r="K96" i="2"/>
  <c r="J96" i="2"/>
  <c r="K95" i="2"/>
  <c r="J95" i="2"/>
  <c r="L95" i="2" s="1"/>
  <c r="K94" i="2"/>
  <c r="L94" i="2" s="1"/>
  <c r="J94" i="2"/>
  <c r="K93" i="2"/>
  <c r="J93" i="2"/>
  <c r="L93" i="2" s="1"/>
  <c r="K92" i="2"/>
  <c r="J92" i="2"/>
  <c r="L92" i="2" s="1"/>
  <c r="K91" i="2"/>
  <c r="J91" i="2"/>
  <c r="L91" i="2" s="1"/>
  <c r="K90" i="2"/>
  <c r="J90" i="2"/>
  <c r="L90" i="2" s="1"/>
  <c r="K89" i="2"/>
  <c r="L89" i="2" s="1"/>
  <c r="J89" i="2"/>
  <c r="K88" i="2"/>
  <c r="J88" i="2"/>
  <c r="L88" i="2" s="1"/>
  <c r="L87" i="2"/>
  <c r="K87" i="2"/>
  <c r="J87" i="2"/>
  <c r="K86" i="2"/>
  <c r="J86" i="2"/>
  <c r="L86" i="2" s="1"/>
  <c r="K85" i="2"/>
  <c r="J85" i="2"/>
  <c r="L85" i="2" s="1"/>
  <c r="K84" i="2"/>
  <c r="J84" i="2"/>
  <c r="L84" i="2" s="1"/>
  <c r="K83" i="2"/>
  <c r="L83" i="2" s="1"/>
  <c r="J83" i="2"/>
  <c r="L82" i="2"/>
  <c r="K82" i="2"/>
  <c r="J82" i="2"/>
  <c r="K81" i="2"/>
  <c r="J81" i="2"/>
  <c r="L81" i="2" s="1"/>
  <c r="K80" i="2"/>
  <c r="J80" i="2"/>
  <c r="L80" i="2" s="1"/>
  <c r="K79" i="2"/>
  <c r="J79" i="2"/>
  <c r="L79" i="2" s="1"/>
  <c r="L78" i="2"/>
  <c r="K78" i="2"/>
  <c r="J78" i="2"/>
  <c r="K77" i="2"/>
  <c r="J77" i="2"/>
  <c r="L77" i="2" s="1"/>
  <c r="L76" i="2"/>
  <c r="K76" i="2"/>
  <c r="J76" i="2"/>
  <c r="K75" i="2"/>
  <c r="J75" i="2"/>
  <c r="L75" i="2" s="1"/>
  <c r="K74" i="2"/>
  <c r="L74" i="2" s="1"/>
  <c r="J74" i="2"/>
  <c r="K73" i="2"/>
  <c r="J73" i="2"/>
  <c r="L73" i="2" s="1"/>
  <c r="K72" i="2"/>
  <c r="J72" i="2"/>
  <c r="L72" i="2" s="1"/>
  <c r="K71" i="2"/>
  <c r="J71" i="2"/>
  <c r="L71" i="2" s="1"/>
  <c r="K70" i="2"/>
  <c r="J70" i="2"/>
  <c r="L70" i="2" s="1"/>
  <c r="K69" i="2"/>
  <c r="L69" i="2" s="1"/>
  <c r="J69" i="2"/>
  <c r="K68" i="2"/>
  <c r="J68" i="2"/>
  <c r="L68" i="2" s="1"/>
  <c r="L67" i="2"/>
  <c r="K67" i="2"/>
  <c r="J67" i="2"/>
  <c r="K66" i="2"/>
  <c r="J66" i="2"/>
  <c r="L66" i="2" s="1"/>
  <c r="K65" i="2"/>
  <c r="J65" i="2"/>
  <c r="L65" i="2" s="1"/>
  <c r="K64" i="2"/>
  <c r="J64" i="2"/>
  <c r="L64" i="2" s="1"/>
  <c r="K63" i="2"/>
  <c r="L63" i="2" s="1"/>
  <c r="J63" i="2"/>
  <c r="L62" i="2"/>
  <c r="K62" i="2"/>
  <c r="J62" i="2"/>
  <c r="K61" i="2"/>
  <c r="J61" i="2"/>
  <c r="L61" i="2" s="1"/>
  <c r="K60" i="2"/>
  <c r="J60" i="2"/>
  <c r="L60" i="2" s="1"/>
  <c r="K59" i="2"/>
  <c r="J59" i="2"/>
  <c r="L59" i="2" s="1"/>
  <c r="L58" i="2"/>
  <c r="K58" i="2"/>
  <c r="J58" i="2"/>
  <c r="K57" i="2"/>
  <c r="J57" i="2"/>
  <c r="L57" i="2" s="1"/>
  <c r="L56" i="2"/>
  <c r="K56" i="2"/>
  <c r="J56" i="2"/>
  <c r="K55" i="2"/>
  <c r="J55" i="2"/>
  <c r="L55" i="2" s="1"/>
  <c r="K54" i="2"/>
  <c r="L54" i="2" s="1"/>
  <c r="J54" i="2"/>
  <c r="K53" i="2"/>
  <c r="J53" i="2"/>
  <c r="L53" i="2" s="1"/>
  <c r="K52" i="2"/>
  <c r="J52" i="2"/>
  <c r="L52" i="2" s="1"/>
  <c r="K51" i="2"/>
  <c r="J51" i="2"/>
  <c r="L51" i="2" s="1"/>
  <c r="K50" i="2"/>
  <c r="J50" i="2"/>
  <c r="L50" i="2" s="1"/>
  <c r="K49" i="2"/>
  <c r="L49" i="2" s="1"/>
  <c r="J49" i="2"/>
  <c r="K48" i="2"/>
  <c r="J48" i="2"/>
  <c r="L48" i="2" s="1"/>
  <c r="L47" i="2"/>
  <c r="K47" i="2"/>
  <c r="J47" i="2"/>
  <c r="K46" i="2"/>
  <c r="J46" i="2"/>
  <c r="L46" i="2" s="1"/>
  <c r="K45" i="2"/>
  <c r="J45" i="2"/>
  <c r="L45" i="2" s="1"/>
  <c r="K44" i="2"/>
  <c r="J44" i="2"/>
  <c r="L44" i="2" s="1"/>
  <c r="K43" i="2"/>
  <c r="L43" i="2" s="1"/>
  <c r="J43" i="2"/>
  <c r="L42" i="2"/>
  <c r="K42" i="2"/>
  <c r="J42" i="2"/>
  <c r="K41" i="2"/>
  <c r="J41" i="2"/>
  <c r="L41" i="2" s="1"/>
  <c r="K40" i="2"/>
  <c r="J40" i="2"/>
  <c r="L40" i="2" s="1"/>
  <c r="K39" i="2"/>
  <c r="J39" i="2"/>
  <c r="L39" i="2" s="1"/>
  <c r="L38" i="2"/>
  <c r="K38" i="2"/>
  <c r="J38" i="2"/>
  <c r="K37" i="2"/>
  <c r="J37" i="2"/>
  <c r="L37" i="2" s="1"/>
  <c r="L36" i="2"/>
  <c r="K36" i="2"/>
  <c r="J36" i="2"/>
  <c r="K35" i="2"/>
  <c r="J35" i="2"/>
  <c r="L35" i="2" s="1"/>
  <c r="K34" i="2"/>
  <c r="L34" i="2" s="1"/>
  <c r="J34" i="2"/>
  <c r="K33" i="2"/>
  <c r="J33" i="2"/>
  <c r="L33" i="2" s="1"/>
  <c r="K32" i="2"/>
  <c r="J32" i="2"/>
  <c r="L32" i="2" s="1"/>
  <c r="K31" i="2"/>
  <c r="J31" i="2"/>
  <c r="L31" i="2" s="1"/>
  <c r="K30" i="2"/>
  <c r="J30" i="2"/>
  <c r="L30" i="2" s="1"/>
  <c r="K29" i="2"/>
  <c r="L29" i="2" s="1"/>
  <c r="J29" i="2"/>
  <c r="K28" i="2"/>
  <c r="J28" i="2"/>
  <c r="L28" i="2" s="1"/>
  <c r="L27" i="2"/>
  <c r="K27" i="2"/>
  <c r="J27" i="2"/>
  <c r="K26" i="2"/>
  <c r="J26" i="2"/>
  <c r="L26" i="2" s="1"/>
  <c r="K25" i="2"/>
  <c r="J25" i="2"/>
  <c r="L25" i="2" s="1"/>
  <c r="K24" i="2"/>
  <c r="J24" i="2"/>
  <c r="L24" i="2" s="1"/>
  <c r="K23" i="2"/>
  <c r="L23" i="2" s="1"/>
  <c r="J23" i="2"/>
  <c r="L22" i="2"/>
  <c r="K22" i="2"/>
  <c r="J22" i="2"/>
  <c r="K21" i="2"/>
  <c r="J21" i="2"/>
  <c r="L21" i="2" s="1"/>
  <c r="K20" i="2"/>
  <c r="J20" i="2"/>
  <c r="L20" i="2" s="1"/>
  <c r="K19" i="2"/>
  <c r="J19" i="2"/>
  <c r="L19" i="2" s="1"/>
  <c r="L18" i="2"/>
  <c r="K18" i="2"/>
  <c r="J18" i="2"/>
  <c r="K17" i="2"/>
  <c r="J17" i="2"/>
  <c r="L17" i="2" s="1"/>
  <c r="L16" i="2"/>
  <c r="K16" i="2"/>
  <c r="J16" i="2"/>
  <c r="K15" i="2"/>
  <c r="J15" i="2"/>
  <c r="L15" i="2" s="1"/>
  <c r="K14" i="2"/>
  <c r="L14" i="2" s="1"/>
  <c r="J14" i="2"/>
  <c r="K13" i="2"/>
  <c r="J13" i="2"/>
  <c r="L13" i="2" s="1"/>
  <c r="K12" i="2"/>
  <c r="J12" i="2"/>
  <c r="L12" i="2" s="1"/>
  <c r="K11" i="2"/>
  <c r="J11" i="2"/>
  <c r="L11" i="2" s="1"/>
  <c r="K10" i="2"/>
  <c r="J10" i="2"/>
  <c r="L10" i="2" s="1"/>
  <c r="K9" i="2"/>
  <c r="L9" i="2" s="1"/>
  <c r="J9" i="2"/>
  <c r="K8" i="2"/>
  <c r="J8" i="2"/>
  <c r="L8" i="2" s="1"/>
  <c r="L7" i="2"/>
  <c r="K7" i="2"/>
  <c r="J7" i="2"/>
  <c r="K6" i="2"/>
  <c r="J6" i="2"/>
  <c r="L6" i="2" s="1"/>
  <c r="O10" i="1" s="1"/>
  <c r="K5" i="2"/>
  <c r="J5" i="2"/>
  <c r="L5" i="2" s="1"/>
  <c r="K4" i="2"/>
  <c r="J4" i="2"/>
  <c r="L4" i="2" s="1"/>
  <c r="K3" i="2"/>
  <c r="E28" i="1" s="1"/>
  <c r="J3" i="2"/>
  <c r="L2" i="2"/>
  <c r="K2" i="2"/>
  <c r="J2" i="2"/>
  <c r="B34" i="1"/>
  <c r="B33" i="1"/>
  <c r="B32" i="1"/>
  <c r="B31" i="1"/>
  <c r="B30" i="1"/>
  <c r="B29" i="1"/>
  <c r="B28" i="1"/>
  <c r="I27" i="1"/>
  <c r="B27" i="1"/>
  <c r="I26" i="1"/>
  <c r="B26" i="1"/>
  <c r="I25" i="1"/>
  <c r="B25" i="1"/>
  <c r="I24" i="1"/>
  <c r="B24" i="1"/>
  <c r="L23" i="1"/>
  <c r="I23" i="1"/>
  <c r="B23" i="1"/>
  <c r="I14" i="1"/>
  <c r="B14" i="1"/>
  <c r="I13" i="1"/>
  <c r="B13" i="1"/>
  <c r="I12" i="1"/>
  <c r="B12" i="1"/>
  <c r="I11" i="1"/>
  <c r="B11" i="1"/>
  <c r="I10" i="1"/>
  <c r="B10" i="1"/>
  <c r="I9" i="1"/>
  <c r="L25" i="1" s="1"/>
  <c r="B9" i="1"/>
  <c r="E6" i="1"/>
  <c r="L24" i="1" l="1"/>
  <c r="A6" i="1"/>
  <c r="O11" i="1"/>
  <c r="O13" i="1"/>
  <c r="O12" i="1"/>
  <c r="O14" i="1"/>
  <c r="I6" i="1"/>
  <c r="N6" i="1"/>
  <c r="L3" i="2"/>
  <c r="O9" i="1" s="1"/>
  <c r="H28" i="1"/>
  <c r="K28" i="1" s="1"/>
</calcChain>
</file>

<file path=xl/sharedStrings.xml><?xml version="1.0" encoding="utf-8"?>
<sst xmlns="http://schemas.openxmlformats.org/spreadsheetml/2006/main" count="1224" uniqueCount="53">
  <si>
    <t>Margen</t>
  </si>
  <si>
    <t>Canal</t>
  </si>
  <si>
    <t>Todos</t>
  </si>
  <si>
    <t>Año</t>
  </si>
  <si>
    <t>Panel basado en datos de ejemplo. Cambia el canal para filtrar el cuadro de ventas.</t>
  </si>
  <si>
    <t>Ingresos totales</t>
  </si>
  <si>
    <t>Coste total</t>
  </si>
  <si>
    <t>Ganancia</t>
  </si>
  <si>
    <t>Servicio</t>
  </si>
  <si>
    <t>Ingresos</t>
  </si>
  <si>
    <t>Inglés Intensivo</t>
  </si>
  <si>
    <t>Francés Conversación</t>
  </si>
  <si>
    <t>Pronunciación Express</t>
  </si>
  <si>
    <t>Club Speaking</t>
  </si>
  <si>
    <t>Pack Examen B2</t>
  </si>
  <si>
    <t>Mentoría 1:1</t>
  </si>
  <si>
    <t>Mes</t>
  </si>
  <si>
    <t>Categoría</t>
  </si>
  <si>
    <t>Ventas</t>
  </si>
  <si>
    <t>Indicador</t>
  </si>
  <si>
    <t>Valor</t>
  </si>
  <si>
    <t>Enero</t>
  </si>
  <si>
    <t>Programas</t>
  </si>
  <si>
    <t>Unidades</t>
  </si>
  <si>
    <t>Febrero</t>
  </si>
  <si>
    <t>Talleres</t>
  </si>
  <si>
    <t>Ticket medio</t>
  </si>
  <si>
    <t>Marzo</t>
  </si>
  <si>
    <t>Membresías</t>
  </si>
  <si>
    <t>Servicio líder</t>
  </si>
  <si>
    <t>Abril</t>
  </si>
  <si>
    <t>Certificación</t>
  </si>
  <si>
    <t>Mayo</t>
  </si>
  <si>
    <t>Mentorías</t>
  </si>
  <si>
    <t>Junio</t>
  </si>
  <si>
    <t>Julio</t>
  </si>
  <si>
    <t>Agosto</t>
  </si>
  <si>
    <t>Septiembre</t>
  </si>
  <si>
    <t>Octubre</t>
  </si>
  <si>
    <t>Noviembre</t>
  </si>
  <si>
    <t>Diciembre</t>
  </si>
  <si>
    <t>Uso recomendado: edita o amplía la tabla de 'Datos' y el panel se actualizará automáticamente. El filtro por canal permite revisar el cuadro de ventas por origen comercial.</t>
  </si>
  <si>
    <t>Nº mes</t>
  </si>
  <si>
    <t>Precio unitario (€)</t>
  </si>
  <si>
    <t>Coste unitario (€)</t>
  </si>
  <si>
    <t>Ingresos (€)</t>
  </si>
  <si>
    <t>Coste total (€)</t>
  </si>
  <si>
    <t>Ganancia (€)</t>
  </si>
  <si>
    <t>Web</t>
  </si>
  <si>
    <t>Referidos</t>
  </si>
  <si>
    <t>Empresas</t>
  </si>
  <si>
    <t>Redes</t>
  </si>
  <si>
    <t xml:space="preserve">            CUADRO VENTAS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</si>
</sst>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 &quot;#,##0;[Red]&quot;(€ &quot;#,##0\);\-"/>
    <numFmt numFmtId="165" formatCode="0.0%"/>
    <numFmt numFmtId="166" formatCode="&quot;€ &quot;#,##0"/>
  </numFmts>
  <fonts count="9" x14ac:knownFonts="1">
    <font>
      <sz val="11"/>
      <color theme="1"/>
      <name val="Calibri"/>
      <family val="2"/>
      <charset val="1"/>
    </font>
    <font>
      <b/>
      <sz val="24"/>
      <color rgb="FFFFFFFF"/>
      <name val="Cambria"/>
      <charset val="1"/>
    </font>
    <font>
      <b/>
      <sz val="11"/>
      <color rgb="FF1F2937"/>
      <name val="Cambria"/>
      <charset val="1"/>
    </font>
    <font>
      <i/>
      <sz val="11"/>
      <color rgb="FF666666"/>
      <name val="Cambria"/>
      <charset val="1"/>
    </font>
    <font>
      <b/>
      <sz val="16"/>
      <color rgb="FF145A37"/>
      <name val="Cambria"/>
      <charset val="1"/>
    </font>
    <font>
      <b/>
      <sz val="11"/>
      <color rgb="FFFFFFFF"/>
      <name val="Cambria"/>
      <charset val="1"/>
    </font>
    <font>
      <sz val="11"/>
      <color rgb="FF1F2937"/>
      <name val="Cambria"/>
      <charset val="1"/>
    </font>
    <font>
      <sz val="11"/>
      <color rgb="FF0000FF"/>
      <name val="Cambria"/>
      <charset val="1"/>
    </font>
    <font>
      <sz val="11"/>
      <color rgb="FF000000"/>
      <name val="Cambria"/>
      <charset val="1"/>
    </font>
  </fonts>
  <fills count="9">
    <fill>
      <patternFill patternType="none"/>
    </fill>
    <fill>
      <patternFill patternType="gray125"/>
    </fill>
    <fill>
      <patternFill patternType="solid">
        <fgColor rgb="FF1F7A4D"/>
        <bgColor rgb="FF008080"/>
      </patternFill>
    </fill>
    <fill>
      <patternFill patternType="solid">
        <fgColor rgb="FFFFF4CC"/>
        <bgColor rgb="FFF3F5F7"/>
      </patternFill>
    </fill>
    <fill>
      <patternFill patternType="solid">
        <fgColor rgb="FFF3F5F7"/>
        <bgColor rgb="FFFFFFFF"/>
      </patternFill>
    </fill>
    <fill>
      <patternFill patternType="solid">
        <fgColor rgb="FFD9F1F0"/>
        <bgColor rgb="FFDDF3E6"/>
      </patternFill>
    </fill>
    <fill>
      <patternFill patternType="solid">
        <fgColor rgb="FF145A37"/>
        <bgColor rgb="FF1F7A4D"/>
      </patternFill>
    </fill>
    <fill>
      <patternFill patternType="solid">
        <fgColor rgb="FFFFFFFF"/>
        <bgColor rgb="FFF3F5F7"/>
      </patternFill>
    </fill>
    <fill>
      <patternFill patternType="solid">
        <fgColor rgb="FFDDF3E6"/>
        <bgColor rgb="FFD9F1F0"/>
      </patternFill>
    </fill>
  </fills>
  <borders count="3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/>
      <bottom style="thin">
        <color rgb="FFD0D7DE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6" fillId="8" borderId="0" xfId="0" applyFont="1" applyFill="1" applyAlignment="1">
      <alignment horizontal="left" vertical="center" wrapText="1"/>
    </xf>
    <xf numFmtId="165" fontId="4" fillId="5" borderId="1" xfId="0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0" fillId="4" borderId="0" xfId="0" applyFill="1"/>
    <xf numFmtId="0" fontId="3" fillId="0" borderId="0" xfId="0" applyFont="1"/>
    <xf numFmtId="0" fontId="5" fillId="2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2" fillId="0" borderId="2" xfId="0" applyFont="1" applyBorder="1"/>
    <xf numFmtId="164" fontId="0" fillId="0" borderId="2" xfId="0" applyNumberFormat="1" applyBorder="1"/>
    <xf numFmtId="0" fontId="2" fillId="2" borderId="0" xfId="0" applyFont="1" applyFill="1"/>
    <xf numFmtId="0" fontId="2" fillId="4" borderId="0" xfId="0" applyFont="1" applyFill="1"/>
    <xf numFmtId="0" fontId="6" fillId="0" borderId="2" xfId="0" applyFont="1" applyBorder="1"/>
    <xf numFmtId="166" fontId="0" fillId="0" borderId="2" xfId="0" applyNumberFormat="1" applyBorder="1"/>
    <xf numFmtId="0" fontId="6" fillId="7" borderId="2" xfId="0" applyFont="1" applyFill="1" applyBorder="1"/>
    <xf numFmtId="3" fontId="6" fillId="7" borderId="2" xfId="0" applyNumberFormat="1" applyFont="1" applyFill="1" applyBorder="1"/>
    <xf numFmtId="166" fontId="6" fillId="7" borderId="2" xfId="0" applyNumberFormat="1" applyFont="1" applyFill="1" applyBorder="1"/>
    <xf numFmtId="165" fontId="0" fillId="0" borderId="2" xfId="0" applyNumberFormat="1" applyBorder="1"/>
    <xf numFmtId="0" fontId="5" fillId="2" borderId="0" xfId="0" applyFont="1" applyFill="1" applyAlignment="1">
      <alignment horizontal="center" vertical="center"/>
    </xf>
    <xf numFmtId="0" fontId="0" fillId="0" borderId="2" xfId="0" applyBorder="1"/>
    <xf numFmtId="3" fontId="7" fillId="0" borderId="2" xfId="0" applyNumberFormat="1" applyFont="1" applyBorder="1"/>
    <xf numFmtId="166" fontId="7" fillId="0" borderId="2" xfId="0" applyNumberFormat="1" applyFont="1" applyBorder="1"/>
    <xf numFmtId="164" fontId="8" fillId="0" borderId="2" xfId="0" applyNumberFormat="1" applyFont="1" applyBorder="1"/>
    <xf numFmtId="0" fontId="1" fillId="2" borderId="0" xfId="0" applyFont="1" applyFill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66666"/>
      <rgbColor rgb="FF800080"/>
      <rgbColor rgb="FF1F7A4D"/>
      <rgbColor rgb="FFD9D9D9"/>
      <rgbColor rgb="FF878787"/>
      <rgbColor rgb="FF9999FF"/>
      <rgbColor rgb="FFC0504D"/>
      <rgbColor rgb="FFFFF4CC"/>
      <rgbColor rgb="FFD9F1F0"/>
      <rgbColor rgb="FF660066"/>
      <rgbColor rgb="FFFF8080"/>
      <rgbColor rgb="FF0066CC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DF3E6"/>
      <rgbColor rgb="FFF3F5F7"/>
      <rgbColor rgb="FFFFFF99"/>
      <rgbColor rgb="FF99CCFF"/>
      <rgbColor rgb="FFFF99CC"/>
      <rgbColor rgb="FFCC99FF"/>
      <rgbColor rgb="FFFFCC99"/>
      <rgbColor rgb="FF4A7EBB"/>
      <rgbColor rgb="FF4BACC6"/>
      <rgbColor rgb="FF9BBB59"/>
      <rgbColor rgb="FFFFCC00"/>
      <rgbColor rgb="FFFF9900"/>
      <rgbColor rgb="FFFF6600"/>
      <rgbColor rgb="FF8064A2"/>
      <rgbColor rgb="FF969696"/>
      <rgbColor rgb="FF145A37"/>
      <rgbColor rgb="FF4F81BD"/>
      <rgbColor rgb="FF003300"/>
      <rgbColor rgb="FF333300"/>
      <rgbColor rgb="FF993300"/>
      <rgbColor rgb="FF993366"/>
      <rgbColor rgb="FF333399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Coste por servicio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'Cuadro ventas'!$B$8</c:f>
              <c:strCache>
                <c:ptCount val="1"/>
                <c:pt idx="0">
                  <c:v>Coste total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ventas'!$A$9:$A$14</c:f>
              <c:strCache>
                <c:ptCount val="6"/>
                <c:pt idx="0">
                  <c:v>Inglés Intensivo</c:v>
                </c:pt>
                <c:pt idx="1">
                  <c:v>Francés Conversación</c:v>
                </c:pt>
                <c:pt idx="2">
                  <c:v>Pronunciación Express</c:v>
                </c:pt>
                <c:pt idx="3">
                  <c:v>Club Speaking</c:v>
                </c:pt>
                <c:pt idx="4">
                  <c:v>Pack Examen B2</c:v>
                </c:pt>
                <c:pt idx="5">
                  <c:v>Mentoría 1:1</c:v>
                </c:pt>
              </c:strCache>
            </c:strRef>
          </c:cat>
          <c:val>
            <c:numRef>
              <c:f>'Cuadro ventas'!$B$9:$B$14</c:f>
              <c:numCache>
                <c:formatCode>General</c:formatCode>
                <c:ptCount val="6"/>
                <c:pt idx="0">
                  <c:v>65404</c:v>
                </c:pt>
                <c:pt idx="1">
                  <c:v>42136</c:v>
                </c:pt>
                <c:pt idx="2">
                  <c:v>28721</c:v>
                </c:pt>
                <c:pt idx="3">
                  <c:v>19223</c:v>
                </c:pt>
                <c:pt idx="4">
                  <c:v>56158</c:v>
                </c:pt>
                <c:pt idx="5">
                  <c:v>47616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B1-4FCA-B8C3-3E1D4F6D4E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27079"/>
        <c:axId val="95561318"/>
      </c:barChart>
      <c:catAx>
        <c:axId val="19627079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95561318"/>
        <c:crosses val="autoZero"/>
        <c:auto val="1"/>
        <c:lblAlgn val="ctr"/>
        <c:lblOffset val="100"/>
        <c:noMultiLvlLbl val="0"/>
      </c:catAx>
      <c:valAx>
        <c:axId val="95561318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None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19627079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bg1">
        <a:lumMod val="95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Ingresos por servicio</a:t>
            </a:r>
          </a:p>
        </c:rich>
      </c:tx>
      <c:overlay val="0"/>
      <c:spPr>
        <a:solidFill>
          <a:schemeClr val="bg1">
            <a:lumMod val="95000"/>
          </a:schemeClr>
        </a:solidFill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'Cuadro ventas'!$I$8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ventas'!$H$9:$H$14</c:f>
              <c:strCache>
                <c:ptCount val="6"/>
                <c:pt idx="0">
                  <c:v>Inglés Intensivo</c:v>
                </c:pt>
                <c:pt idx="1">
                  <c:v>Francés Conversación</c:v>
                </c:pt>
                <c:pt idx="2">
                  <c:v>Pronunciación Express</c:v>
                </c:pt>
                <c:pt idx="3">
                  <c:v>Club Speaking</c:v>
                </c:pt>
                <c:pt idx="4">
                  <c:v>Pack Examen B2</c:v>
                </c:pt>
                <c:pt idx="5">
                  <c:v>Mentoría 1:1</c:v>
                </c:pt>
              </c:strCache>
            </c:strRef>
          </c:cat>
          <c:val>
            <c:numRef>
              <c:f>'Cuadro ventas'!$I$9:$I$14</c:f>
              <c:numCache>
                <c:formatCode>General</c:formatCode>
                <c:ptCount val="6"/>
                <c:pt idx="0">
                  <c:v>198520</c:v>
                </c:pt>
                <c:pt idx="1">
                  <c:v>125360</c:v>
                </c:pt>
                <c:pt idx="2">
                  <c:v>111865</c:v>
                </c:pt>
                <c:pt idx="3">
                  <c:v>89880</c:v>
                </c:pt>
                <c:pt idx="4">
                  <c:v>155430</c:v>
                </c:pt>
                <c:pt idx="5">
                  <c:v>124850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0A-45F4-98A9-D4655F948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390390"/>
        <c:axId val="38986803"/>
      </c:barChart>
      <c:catAx>
        <c:axId val="2539039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8986803"/>
        <c:crosses val="autoZero"/>
        <c:auto val="1"/>
        <c:lblAlgn val="ctr"/>
        <c:lblOffset val="100"/>
        <c:noMultiLvlLbl val="0"/>
      </c:catAx>
      <c:valAx>
        <c:axId val="38986803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2539039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Ganancia por servicio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'Cuadro ventas'!$O$8</c:f>
              <c:strCache>
                <c:ptCount val="1"/>
                <c:pt idx="0">
                  <c:v>Ganancia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ventas'!$N$9:$N$14</c:f>
              <c:strCache>
                <c:ptCount val="6"/>
                <c:pt idx="0">
                  <c:v>Inglés Intensivo</c:v>
                </c:pt>
                <c:pt idx="1">
                  <c:v>Francés Conversación</c:v>
                </c:pt>
                <c:pt idx="2">
                  <c:v>Pronunciación Express</c:v>
                </c:pt>
                <c:pt idx="3">
                  <c:v>Club Speaking</c:v>
                </c:pt>
                <c:pt idx="4">
                  <c:v>Pack Examen B2</c:v>
                </c:pt>
                <c:pt idx="5">
                  <c:v>Mentoría 1:1</c:v>
                </c:pt>
              </c:strCache>
            </c:strRef>
          </c:cat>
          <c:val>
            <c:numRef>
              <c:f>'Cuadro ventas'!$O$9:$O$14</c:f>
              <c:numCache>
                <c:formatCode>General</c:formatCode>
                <c:ptCount val="6"/>
                <c:pt idx="0">
                  <c:v>133116</c:v>
                </c:pt>
                <c:pt idx="1">
                  <c:v>83224</c:v>
                </c:pt>
                <c:pt idx="2">
                  <c:v>83144</c:v>
                </c:pt>
                <c:pt idx="3">
                  <c:v>70657</c:v>
                </c:pt>
                <c:pt idx="4">
                  <c:v>99272</c:v>
                </c:pt>
                <c:pt idx="5">
                  <c:v>77234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35-461E-ADEB-917A4EDD6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815317"/>
        <c:axId val="39005051"/>
      </c:barChart>
      <c:catAx>
        <c:axId val="3781531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9005051"/>
        <c:crosses val="autoZero"/>
        <c:auto val="1"/>
        <c:lblAlgn val="ctr"/>
        <c:lblOffset val="100"/>
        <c:noMultiLvlLbl val="0"/>
      </c:catAx>
      <c:valAx>
        <c:axId val="39005051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7815317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bg1">
        <a:lumMod val="95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Evolución mensual de ingresos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'Cuadro ventas'!$B$22</c:f>
              <c:strCache>
                <c:ptCount val="1"/>
                <c:pt idx="0">
                  <c:v>Ingresos</c:v>
                </c:pt>
              </c:strCache>
            </c:strRef>
          </c:tx>
          <c:spPr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'Cuadro ventas'!$A$23:$A$34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'Cuadro ventas'!$B$23:$B$34</c:f>
              <c:numCache>
                <c:formatCode>"€ "#,##0</c:formatCode>
                <c:ptCount val="12"/>
                <c:pt idx="0">
                  <c:v>69890</c:v>
                </c:pt>
                <c:pt idx="1">
                  <c:v>67655</c:v>
                </c:pt>
                <c:pt idx="2">
                  <c:v>76535</c:v>
                </c:pt>
                <c:pt idx="3">
                  <c:v>72655</c:v>
                </c:pt>
                <c:pt idx="4">
                  <c:v>76550</c:v>
                </c:pt>
                <c:pt idx="5">
                  <c:v>69330</c:v>
                </c:pt>
                <c:pt idx="6">
                  <c:v>62965</c:v>
                </c:pt>
                <c:pt idx="7">
                  <c:v>62730</c:v>
                </c:pt>
                <c:pt idx="8">
                  <c:v>61815</c:v>
                </c:pt>
                <c:pt idx="9">
                  <c:v>60390</c:v>
                </c:pt>
                <c:pt idx="10">
                  <c:v>62345</c:v>
                </c:pt>
                <c:pt idx="11">
                  <c:v>63045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6D4-4FE3-8947-9B471F23C6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71246624"/>
        <c:axId val="51077222"/>
      </c:lineChart>
      <c:catAx>
        <c:axId val="7124662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None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51077222"/>
        <c:crosses val="autoZero"/>
        <c:auto val="1"/>
        <c:lblAlgn val="ctr"/>
        <c:lblOffset val="100"/>
        <c:noMultiLvlLbl val="0"/>
      </c:catAx>
      <c:valAx>
        <c:axId val="5107722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&quot;€ &quot;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7124662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bg1">
        <a:lumMod val="95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Ventas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'Cuadro ventas'!$I$22</c:f>
              <c:strCache>
                <c:ptCount val="1"/>
                <c:pt idx="0">
                  <c:v>Ventas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56FA-4F45-9AC8-0A2E5B66FD62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56FA-4F45-9AC8-0A2E5B66FD62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56FA-4F45-9AC8-0A2E5B66FD62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56FA-4F45-9AC8-0A2E5B66FD62}"/>
              </c:ext>
            </c:extLst>
          </c:dPt>
          <c:dPt>
            <c:idx val="4"/>
            <c:bubble3D val="0"/>
            <c:spPr>
              <a:solidFill>
                <a:srgbClr val="4BACC6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9-56FA-4F45-9AC8-0A2E5B66FD62}"/>
              </c:ext>
            </c:extLst>
          </c:dPt>
          <c:dLbls>
            <c:dLbl>
              <c:idx val="0"/>
              <c:layout>
                <c:manualLayout>
                  <c:x val="-3.3590551181102365E-2"/>
                  <c:y val="-6.4420832585474791E-2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FA-4F45-9AC8-0A2E5B66FD62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3-56FA-4F45-9AC8-0A2E5B66FD62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5-56FA-4F45-9AC8-0A2E5B66FD62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7-56FA-4F45-9AC8-0A2E5B66FD62}"/>
                </c:ext>
              </c:extLst>
            </c:dLbl>
            <c:dLbl>
              <c:idx val="4"/>
              <c:layout>
                <c:manualLayout>
                  <c:x val="-2.5938320209973754E-2"/>
                  <c:y val="5.8453812850329634E-2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6FA-4F45-9AC8-0A2E5B66FD6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  <a:endParaRPr lang="de-DE"/>
              </a:p>
            </c:txPr>
            <c:dLblPos val="bestFit"/>
            <c:showLegendKey val="1"/>
            <c:showVal val="1"/>
            <c:showCatName val="1"/>
            <c:showSerName val="1"/>
            <c:showPercent val="1"/>
            <c:showBubbleSize val="1"/>
            <c:separator>;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'Cuadro ventas'!$H$23:$H$27</c:f>
              <c:strCache>
                <c:ptCount val="5"/>
                <c:pt idx="0">
                  <c:v>Programas</c:v>
                </c:pt>
                <c:pt idx="1">
                  <c:v>Talleres</c:v>
                </c:pt>
                <c:pt idx="2">
                  <c:v>Membresías</c:v>
                </c:pt>
                <c:pt idx="3">
                  <c:v>Certificación</c:v>
                </c:pt>
                <c:pt idx="4">
                  <c:v>Mentorías</c:v>
                </c:pt>
              </c:strCache>
            </c:strRef>
          </c:cat>
          <c:val>
            <c:numRef>
              <c:f>'Cuadro ventas'!$I$23:$I$27</c:f>
              <c:numCache>
                <c:formatCode>"€ "#,##0</c:formatCode>
                <c:ptCount val="5"/>
                <c:pt idx="0">
                  <c:v>323880</c:v>
                </c:pt>
                <c:pt idx="1">
                  <c:v>111865</c:v>
                </c:pt>
                <c:pt idx="2">
                  <c:v>89880</c:v>
                </c:pt>
                <c:pt idx="3">
                  <c:v>155430</c:v>
                </c:pt>
                <c:pt idx="4">
                  <c:v>124850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6FA-4F45-9AC8-0A2E5B66F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bg1">
        <a:lumMod val="95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6</xdr:row>
      <xdr:rowOff>149925</xdr:rowOff>
    </xdr:from>
    <xdr:to>
      <xdr:col>4</xdr:col>
      <xdr:colOff>907095</xdr:colOff>
      <xdr:row>18</xdr:row>
      <xdr:rowOff>155685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180975</xdr:colOff>
      <xdr:row>6</xdr:row>
      <xdr:rowOff>168975</xdr:rowOff>
    </xdr:from>
    <xdr:to>
      <xdr:col>11</xdr:col>
      <xdr:colOff>907095</xdr:colOff>
      <xdr:row>18</xdr:row>
      <xdr:rowOff>174735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15</xdr:col>
      <xdr:colOff>123825</xdr:colOff>
      <xdr:row>6</xdr:row>
      <xdr:rowOff>168975</xdr:rowOff>
    </xdr:from>
    <xdr:to>
      <xdr:col>28</xdr:col>
      <xdr:colOff>52917</xdr:colOff>
      <xdr:row>18</xdr:row>
      <xdr:rowOff>174735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</xdr:col>
      <xdr:colOff>0</xdr:colOff>
      <xdr:row>20</xdr:row>
      <xdr:rowOff>130680</xdr:rowOff>
    </xdr:from>
    <xdr:to>
      <xdr:col>5</xdr:col>
      <xdr:colOff>819360</xdr:colOff>
      <xdr:row>33</xdr:row>
      <xdr:rowOff>135720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13</xdr:col>
      <xdr:colOff>10583</xdr:colOff>
      <xdr:row>21</xdr:row>
      <xdr:rowOff>3680</xdr:rowOff>
    </xdr:from>
    <xdr:to>
      <xdr:col>28</xdr:col>
      <xdr:colOff>31750</xdr:colOff>
      <xdr:row>34</xdr:row>
      <xdr:rowOff>8720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Ventas" displayName="tblVentas" ref="A1:L289" totalsRowShown="0">
  <autoFilter ref="A1:L289" xr:uid="{00000000-0009-0000-0100-000001000000}"/>
  <tableColumns count="12">
    <tableColumn id="1" xr3:uid="{00000000-0010-0000-0000-000001000000}" name="Año"/>
    <tableColumn id="2" xr3:uid="{00000000-0010-0000-0000-000002000000}" name="Mes"/>
    <tableColumn id="3" xr3:uid="{00000000-0010-0000-0000-000003000000}" name="Nº mes"/>
    <tableColumn id="4" xr3:uid="{00000000-0010-0000-0000-000004000000}" name="Categoría"/>
    <tableColumn id="5" xr3:uid="{00000000-0010-0000-0000-000005000000}" name="Servicio"/>
    <tableColumn id="6" xr3:uid="{00000000-0010-0000-0000-000006000000}" name="Canal"/>
    <tableColumn id="7" xr3:uid="{00000000-0010-0000-0000-000007000000}" name="Unidades"/>
    <tableColumn id="8" xr3:uid="{00000000-0010-0000-0000-000008000000}" name="Precio unitario (€)"/>
    <tableColumn id="9" xr3:uid="{00000000-0010-0000-0000-000009000000}" name="Coste unitario (€)"/>
    <tableColumn id="10" xr3:uid="{00000000-0010-0000-0000-00000A000000}" name="Ingresos (€)"/>
    <tableColumn id="11" xr3:uid="{00000000-0010-0000-0000-00000B000000}" name="Coste total (€)"/>
    <tableColumn id="12" xr3:uid="{00000000-0010-0000-0000-00000C000000}" name="Ganancia (€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7"/>
  <sheetViews>
    <sheetView showGridLines="0" tabSelected="1" zoomScale="90" zoomScaleNormal="90" workbookViewId="0">
      <pane ySplit="4" topLeftCell="A5" activePane="bottomLeft" state="frozen"/>
      <selection pane="bottomLeft" activeCell="AG27" sqref="AG27"/>
    </sheetView>
  </sheetViews>
  <sheetFormatPr baseColWidth="10" defaultColWidth="8.7109375" defaultRowHeight="15" customHeight="1" x14ac:dyDescent="0.25"/>
  <cols>
    <col min="1" max="1" width="16" customWidth="1"/>
    <col min="2" max="6" width="14" customWidth="1"/>
    <col min="7" max="7" width="3" customWidth="1"/>
    <col min="8" max="8" width="16" customWidth="1"/>
    <col min="9" max="12" width="14" customWidth="1"/>
    <col min="13" max="13" width="3" customWidth="1"/>
    <col min="14" max="14" width="16" customWidth="1"/>
    <col min="15" max="17" width="14" customWidth="1"/>
    <col min="18" max="27" width="13" hidden="1" customWidth="1"/>
  </cols>
  <sheetData>
    <row r="1" spans="1:28" ht="30" customHeight="1" x14ac:dyDescent="0.25">
      <c r="A1" s="26" t="s">
        <v>52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</row>
    <row r="2" spans="1:28" ht="24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</row>
    <row r="4" spans="1:28" ht="21.75" customHeight="1" x14ac:dyDescent="0.25">
      <c r="A4" s="5" t="s">
        <v>1</v>
      </c>
      <c r="B4" s="6" t="s">
        <v>2</v>
      </c>
      <c r="D4" s="5" t="s">
        <v>3</v>
      </c>
      <c r="E4" s="7">
        <v>2025</v>
      </c>
      <c r="H4" s="8" t="s">
        <v>4</v>
      </c>
    </row>
    <row r="5" spans="1:28" ht="18" customHeight="1" x14ac:dyDescent="0.25">
      <c r="A5" s="4" t="s">
        <v>5</v>
      </c>
      <c r="B5" s="4"/>
      <c r="C5" s="4"/>
      <c r="D5" s="4"/>
      <c r="E5" s="4" t="s">
        <v>6</v>
      </c>
      <c r="F5" s="4"/>
      <c r="G5" s="4"/>
      <c r="H5" s="4"/>
      <c r="I5" s="4" t="s">
        <v>7</v>
      </c>
      <c r="J5" s="4"/>
      <c r="K5" s="4"/>
      <c r="L5" s="4"/>
      <c r="N5" s="4" t="s">
        <v>0</v>
      </c>
      <c r="O5" s="4"/>
      <c r="P5" s="4"/>
      <c r="Q5" s="4"/>
    </row>
    <row r="6" spans="1:28" ht="20.25" x14ac:dyDescent="0.25">
      <c r="A6" s="3">
        <f>X2</f>
        <v>0</v>
      </c>
      <c r="B6" s="3"/>
      <c r="C6" s="3"/>
      <c r="D6" s="3"/>
      <c r="E6" s="3">
        <f>Y2</f>
        <v>0</v>
      </c>
      <c r="F6" s="3"/>
      <c r="G6" s="3"/>
      <c r="H6" s="3"/>
      <c r="I6" s="3">
        <f>Z2</f>
        <v>0</v>
      </c>
      <c r="J6" s="3"/>
      <c r="K6" s="3"/>
      <c r="L6" s="3"/>
      <c r="N6" s="2">
        <f>AA2</f>
        <v>0</v>
      </c>
      <c r="O6" s="2"/>
      <c r="P6" s="2"/>
      <c r="Q6" s="2"/>
    </row>
    <row r="7" spans="1:28" ht="15.75" customHeight="1" x14ac:dyDescent="0.25"/>
    <row r="8" spans="1:28" ht="18" customHeight="1" x14ac:dyDescent="0.25">
      <c r="A8" s="9" t="s">
        <v>8</v>
      </c>
      <c r="B8" s="10" t="s">
        <v>6</v>
      </c>
      <c r="H8" s="9" t="s">
        <v>8</v>
      </c>
      <c r="I8" s="10" t="s">
        <v>9</v>
      </c>
      <c r="N8" s="9" t="s">
        <v>8</v>
      </c>
      <c r="O8" s="10" t="s">
        <v>7</v>
      </c>
    </row>
    <row r="9" spans="1:28" x14ac:dyDescent="0.25">
      <c r="A9" s="11" t="s">
        <v>10</v>
      </c>
      <c r="B9" s="12">
        <f>IF($B$4="Todos",SUMIFS(Datos!K:K,Datos!E:E,$A9),SUMIFS(Datos!K:K,Datos!E:E,$A9,Datos!F:F,$B$4))</f>
        <v>65404</v>
      </c>
      <c r="H9" s="11" t="s">
        <v>10</v>
      </c>
      <c r="I9" s="12">
        <f>IF($B$4="Todos",SUMIFS(Datos!J:J,Datos!E:E,$H9),SUMIFS(Datos!J:J,Datos!E:E,$H9,Datos!F:F,$B$4))</f>
        <v>198520</v>
      </c>
      <c r="N9" s="11" t="s">
        <v>10</v>
      </c>
      <c r="O9" s="12">
        <f>IF($B$4="Todos",SUMIFS(Datos!L:L,Datos!E:E,$N9),SUMIFS(Datos!L:L,Datos!E:E,$N9,Datos!F:F,$B$4))</f>
        <v>133116</v>
      </c>
    </row>
    <row r="10" spans="1:28" x14ac:dyDescent="0.25">
      <c r="A10" s="11" t="s">
        <v>11</v>
      </c>
      <c r="B10" s="12">
        <f>IF($B$4="Todos",SUMIFS(Datos!K:K,Datos!E:E,$A10),SUMIFS(Datos!K:K,Datos!E:E,$A10,Datos!F:F,$B$4))</f>
        <v>42136</v>
      </c>
      <c r="H10" s="11" t="s">
        <v>11</v>
      </c>
      <c r="I10" s="12">
        <f>IF($B$4="Todos",SUMIFS(Datos!J:J,Datos!E:E,$H10),SUMIFS(Datos!J:J,Datos!E:E,$H10,Datos!F:F,$B$4))</f>
        <v>125360</v>
      </c>
      <c r="N10" s="11" t="s">
        <v>11</v>
      </c>
      <c r="O10" s="12">
        <f>IF($B$4="Todos",SUMIFS(Datos!L:L,Datos!E:E,$N10),SUMIFS(Datos!L:L,Datos!E:E,$N10,Datos!F:F,$B$4))</f>
        <v>83224</v>
      </c>
    </row>
    <row r="11" spans="1:28" x14ac:dyDescent="0.25">
      <c r="A11" s="11" t="s">
        <v>12</v>
      </c>
      <c r="B11" s="12">
        <f>IF($B$4="Todos",SUMIFS(Datos!K:K,Datos!E:E,$A11),SUMIFS(Datos!K:K,Datos!E:E,$A11,Datos!F:F,$B$4))</f>
        <v>28721</v>
      </c>
      <c r="H11" s="11" t="s">
        <v>12</v>
      </c>
      <c r="I11" s="12">
        <f>IF($B$4="Todos",SUMIFS(Datos!J:J,Datos!E:E,$H11),SUMIFS(Datos!J:J,Datos!E:E,$H11,Datos!F:F,$B$4))</f>
        <v>111865</v>
      </c>
      <c r="N11" s="11" t="s">
        <v>12</v>
      </c>
      <c r="O11" s="12">
        <f>IF($B$4="Todos",SUMIFS(Datos!L:L,Datos!E:E,$N11),SUMIFS(Datos!L:L,Datos!E:E,$N11,Datos!F:F,$B$4))</f>
        <v>83144</v>
      </c>
    </row>
    <row r="12" spans="1:28" x14ac:dyDescent="0.25">
      <c r="A12" s="11" t="s">
        <v>13</v>
      </c>
      <c r="B12" s="12">
        <f>IF($B$4="Todos",SUMIFS(Datos!K:K,Datos!E:E,$A12),SUMIFS(Datos!K:K,Datos!E:E,$A12,Datos!F:F,$B$4))</f>
        <v>19223</v>
      </c>
      <c r="H12" s="11" t="s">
        <v>13</v>
      </c>
      <c r="I12" s="12">
        <f>IF($B$4="Todos",SUMIFS(Datos!J:J,Datos!E:E,$H12),SUMIFS(Datos!J:J,Datos!E:E,$H12,Datos!F:F,$B$4))</f>
        <v>89880</v>
      </c>
      <c r="N12" s="11" t="s">
        <v>13</v>
      </c>
      <c r="O12" s="12">
        <f>IF($B$4="Todos",SUMIFS(Datos!L:L,Datos!E:E,$N12),SUMIFS(Datos!L:L,Datos!E:E,$N12,Datos!F:F,$B$4))</f>
        <v>70657</v>
      </c>
    </row>
    <row r="13" spans="1:28" x14ac:dyDescent="0.25">
      <c r="A13" s="11" t="s">
        <v>14</v>
      </c>
      <c r="B13" s="12">
        <f>IF($B$4="Todos",SUMIFS(Datos!K:K,Datos!E:E,$A13),SUMIFS(Datos!K:K,Datos!E:E,$A13,Datos!F:F,$B$4))</f>
        <v>56158</v>
      </c>
      <c r="H13" s="11" t="s">
        <v>14</v>
      </c>
      <c r="I13" s="12">
        <f>IF($B$4="Todos",SUMIFS(Datos!J:J,Datos!E:E,$H13),SUMIFS(Datos!J:J,Datos!E:E,$H13,Datos!F:F,$B$4))</f>
        <v>155430</v>
      </c>
      <c r="N13" s="11" t="s">
        <v>14</v>
      </c>
      <c r="O13" s="12">
        <f>IF($B$4="Todos",SUMIFS(Datos!L:L,Datos!E:E,$N13),SUMIFS(Datos!L:L,Datos!E:E,$N13,Datos!F:F,$B$4))</f>
        <v>99272</v>
      </c>
    </row>
    <row r="14" spans="1:28" x14ac:dyDescent="0.25">
      <c r="A14" s="11" t="s">
        <v>15</v>
      </c>
      <c r="B14" s="12">
        <f>IF($B$4="Todos",SUMIFS(Datos!K:K,Datos!E:E,$A14),SUMIFS(Datos!K:K,Datos!E:E,$A14,Datos!F:F,$B$4))</f>
        <v>47616</v>
      </c>
      <c r="H14" s="11" t="s">
        <v>15</v>
      </c>
      <c r="I14" s="12">
        <f>IF($B$4="Todos",SUMIFS(Datos!J:J,Datos!E:E,$H14),SUMIFS(Datos!J:J,Datos!E:E,$H14,Datos!F:F,$B$4))</f>
        <v>124850</v>
      </c>
      <c r="N14" s="11" t="s">
        <v>15</v>
      </c>
      <c r="O14" s="12">
        <f>IF($B$4="Todos",SUMIFS(Datos!L:L,Datos!E:E,$N14),SUMIFS(Datos!L:L,Datos!E:E,$N14,Datos!F:F,$B$4))</f>
        <v>77234</v>
      </c>
    </row>
    <row r="20" spans="1:12" ht="18" customHeight="1" x14ac:dyDescent="0.25"/>
    <row r="22" spans="1:12" ht="18" customHeight="1" x14ac:dyDescent="0.25">
      <c r="A22" s="9" t="s">
        <v>16</v>
      </c>
      <c r="B22" s="9" t="s">
        <v>9</v>
      </c>
      <c r="H22" s="9" t="s">
        <v>17</v>
      </c>
      <c r="I22" s="9" t="s">
        <v>18</v>
      </c>
      <c r="K22" s="13" t="s">
        <v>19</v>
      </c>
      <c r="L22" s="14" t="s">
        <v>20</v>
      </c>
    </row>
    <row r="23" spans="1:12" x14ac:dyDescent="0.25">
      <c r="A23" s="15" t="s">
        <v>21</v>
      </c>
      <c r="B23" s="16">
        <f>IF($B$4="Todos",SUMIFS(Datos!J:J,Datos!B:B,$A23),SUMIFS(Datos!J:J,Datos!B:B,$A23,Datos!F:F,$B$4))</f>
        <v>69890</v>
      </c>
      <c r="H23" s="15" t="s">
        <v>22</v>
      </c>
      <c r="I23" s="16">
        <f>IF($B$4="Todos",SUMIFS(Datos!J:J,Datos!D:D,$H23),SUMIFS(Datos!J:J,Datos!D:D,$H23,Datos!F:F,$B$4))</f>
        <v>323880</v>
      </c>
      <c r="K23" s="17" t="s">
        <v>23</v>
      </c>
      <c r="L23" s="18">
        <f>IF($B$4="Todos",SUM(Datos!G:G),SUMIFS(Datos!G:G,Datos!F:F,$B$4))</f>
        <v>4454</v>
      </c>
    </row>
    <row r="24" spans="1:12" x14ac:dyDescent="0.25">
      <c r="A24" s="15" t="s">
        <v>24</v>
      </c>
      <c r="B24" s="16">
        <f>IF($B$4="Todos",SUMIFS(Datos!J:J,Datos!B:B,$A24),SUMIFS(Datos!J:J,Datos!B:B,$A24,Datos!F:F,$B$4))</f>
        <v>67655</v>
      </c>
      <c r="H24" s="15" t="s">
        <v>25</v>
      </c>
      <c r="I24" s="16">
        <f>IF($B$4="Todos",SUMIFS(Datos!J:J,Datos!D:D,$H24),SUMIFS(Datos!J:J,Datos!D:D,$H24,Datos!F:F,$B$4))</f>
        <v>111865</v>
      </c>
      <c r="K24" s="17" t="s">
        <v>26</v>
      </c>
      <c r="L24" s="19">
        <f>IFERROR(B28/L23,0)</f>
        <v>15.565783565334531</v>
      </c>
    </row>
    <row r="25" spans="1:12" x14ac:dyDescent="0.25">
      <c r="A25" s="15" t="s">
        <v>27</v>
      </c>
      <c r="B25" s="16">
        <f>IF($B$4="Todos",SUMIFS(Datos!J:J,Datos!B:B,$A25),SUMIFS(Datos!J:J,Datos!B:B,$A25,Datos!F:F,$B$4))</f>
        <v>76535</v>
      </c>
      <c r="H25" s="15" t="s">
        <v>28</v>
      </c>
      <c r="I25" s="16">
        <f>IF($B$4="Todos",SUMIFS(Datos!J:J,Datos!D:D,$H25),SUMIFS(Datos!J:J,Datos!D:D,$H25,Datos!F:F,$B$4))</f>
        <v>89880</v>
      </c>
      <c r="K25" s="17" t="s">
        <v>29</v>
      </c>
      <c r="L25" s="17" t="str">
        <f>INDEX(H9:H14,MATCH(MAX(I9:I14),I9:I14,0))</f>
        <v>Inglés Intensivo</v>
      </c>
    </row>
    <row r="26" spans="1:12" x14ac:dyDescent="0.25">
      <c r="A26" s="15" t="s">
        <v>30</v>
      </c>
      <c r="B26" s="16">
        <f>IF($B$4="Todos",SUMIFS(Datos!J:J,Datos!B:B,$A26),SUMIFS(Datos!J:J,Datos!B:B,$A26,Datos!F:F,$B$4))</f>
        <v>72655</v>
      </c>
      <c r="H26" s="15" t="s">
        <v>31</v>
      </c>
      <c r="I26" s="16">
        <f>IF($B$4="Todos",SUMIFS(Datos!J:J,Datos!D:D,$H26),SUMIFS(Datos!J:J,Datos!D:D,$H26,Datos!F:F,$B$4))</f>
        <v>155430</v>
      </c>
    </row>
    <row r="27" spans="1:12" x14ac:dyDescent="0.25">
      <c r="A27" s="15" t="s">
        <v>32</v>
      </c>
      <c r="B27" s="16">
        <f>IF($B$4="Todos",SUMIFS(Datos!J:J,Datos!B:B,$A27),SUMIFS(Datos!J:J,Datos!B:B,$A27,Datos!F:F,$B$4))</f>
        <v>76550</v>
      </c>
      <c r="H27" s="15" t="s">
        <v>33</v>
      </c>
      <c r="I27" s="16">
        <f>IF($B$4="Todos",SUMIFS(Datos!J:J,Datos!D:D,$H27),SUMIFS(Datos!J:J,Datos!D:D,$H27,Datos!F:F,$B$4))</f>
        <v>124850</v>
      </c>
    </row>
    <row r="28" spans="1:12" x14ac:dyDescent="0.25">
      <c r="A28" s="15" t="s">
        <v>34</v>
      </c>
      <c r="B28" s="16">
        <f>IF($B$4="Todos",SUMIFS(Datos!J:J,Datos!B:B,$A28),SUMIFS(Datos!J:J,Datos!B:B,$A28,Datos!F:F,$B$4))</f>
        <v>69330</v>
      </c>
      <c r="E28" s="12">
        <f>IF($B$4="Todos",SUM(Datos!K:K),SUMIFS(Datos!K:K,Datos!F:F,$B$4))</f>
        <v>259258</v>
      </c>
      <c r="H28" s="12">
        <f>B28-E28</f>
        <v>-189928</v>
      </c>
      <c r="K28" s="20">
        <f>IFERROR(H28/B28,0)</f>
        <v>-2.7394778595124767</v>
      </c>
    </row>
    <row r="29" spans="1:12" x14ac:dyDescent="0.25">
      <c r="A29" s="15" t="s">
        <v>35</v>
      </c>
      <c r="B29" s="16">
        <f>IF($B$4="Todos",SUMIFS(Datos!J:J,Datos!B:B,$A29),SUMIFS(Datos!J:J,Datos!B:B,$A29,Datos!F:F,$B$4))</f>
        <v>62965</v>
      </c>
    </row>
    <row r="30" spans="1:12" x14ac:dyDescent="0.25">
      <c r="A30" s="15" t="s">
        <v>36</v>
      </c>
      <c r="B30" s="16">
        <f>IF($B$4="Todos",SUMIFS(Datos!J:J,Datos!B:B,$A30),SUMIFS(Datos!J:J,Datos!B:B,$A30,Datos!F:F,$B$4))</f>
        <v>62730</v>
      </c>
    </row>
    <row r="31" spans="1:12" x14ac:dyDescent="0.25">
      <c r="A31" s="15" t="s">
        <v>37</v>
      </c>
      <c r="B31" s="16">
        <f>IF($B$4="Todos",SUMIFS(Datos!J:J,Datos!B:B,$A31),SUMIFS(Datos!J:J,Datos!B:B,$A31,Datos!F:F,$B$4))</f>
        <v>61815</v>
      </c>
    </row>
    <row r="32" spans="1:12" x14ac:dyDescent="0.25">
      <c r="A32" s="15" t="s">
        <v>38</v>
      </c>
      <c r="B32" s="16">
        <f>IF($B$4="Todos",SUMIFS(Datos!J:J,Datos!B:B,$A32),SUMIFS(Datos!J:J,Datos!B:B,$A32,Datos!F:F,$B$4))</f>
        <v>60390</v>
      </c>
    </row>
    <row r="33" spans="1:28" x14ac:dyDescent="0.25">
      <c r="A33" s="15" t="s">
        <v>39</v>
      </c>
      <c r="B33" s="16">
        <f>IF($B$4="Todos",SUMIFS(Datos!J:J,Datos!B:B,$A33),SUMIFS(Datos!J:J,Datos!B:B,$A33,Datos!F:F,$B$4))</f>
        <v>62345</v>
      </c>
    </row>
    <row r="34" spans="1:28" x14ac:dyDescent="0.25">
      <c r="A34" s="15" t="s">
        <v>40</v>
      </c>
      <c r="B34" s="16">
        <f>IF($B$4="Todos",SUMIFS(Datos!J:J,Datos!B:B,$A34),SUMIFS(Datos!J:J,Datos!B:B,$A34,Datos!F:F,$B$4))</f>
        <v>63045</v>
      </c>
    </row>
    <row r="36" spans="1:28" ht="15" customHeight="1" x14ac:dyDescent="0.25">
      <c r="A36" s="1" t="s">
        <v>41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</sheetData>
  <mergeCells count="10">
    <mergeCell ref="A6:D6"/>
    <mergeCell ref="E6:H6"/>
    <mergeCell ref="I6:L6"/>
    <mergeCell ref="N6:Q6"/>
    <mergeCell ref="A36:AB37"/>
    <mergeCell ref="A5:D5"/>
    <mergeCell ref="E5:H5"/>
    <mergeCell ref="I5:L5"/>
    <mergeCell ref="N5:Q5"/>
    <mergeCell ref="A1:AB2"/>
  </mergeCells>
  <conditionalFormatting sqref="B9:B14">
    <cfRule type="dataBar" priority="2">
      <dataBar>
        <cfvo type="num" val="0"/>
        <cfvo type="max"/>
        <color rgb="FF1F7A4D"/>
      </dataBar>
      <extLst>
        <ext xmlns:x14="http://schemas.microsoft.com/office/spreadsheetml/2009/9/main" uri="{B025F937-C7B1-47D3-B67F-A62EFF666E3E}">
          <x14:id>{6AD46E9F-9258-44A1-BD32-5624944B4C85}</x14:id>
        </ext>
      </extLst>
    </cfRule>
  </conditionalFormatting>
  <conditionalFormatting sqref="B23:B34">
    <cfRule type="dataBar" priority="5">
      <dataBar>
        <cfvo type="num" val="0"/>
        <cfvo type="max"/>
        <color rgb="FF1F7A4D"/>
      </dataBar>
      <extLst>
        <ext xmlns:x14="http://schemas.microsoft.com/office/spreadsheetml/2009/9/main" uri="{B025F937-C7B1-47D3-B67F-A62EFF666E3E}">
          <x14:id>{5AD480EC-2011-4367-884C-22F1339145D5}</x14:id>
        </ext>
      </extLst>
    </cfRule>
  </conditionalFormatting>
  <conditionalFormatting sqref="I9:I14">
    <cfRule type="dataBar" priority="3">
      <dataBar>
        <cfvo type="num" val="0"/>
        <cfvo type="max"/>
        <color rgb="FF1F7A4D"/>
      </dataBar>
      <extLst>
        <ext xmlns:x14="http://schemas.microsoft.com/office/spreadsheetml/2009/9/main" uri="{B025F937-C7B1-47D3-B67F-A62EFF666E3E}">
          <x14:id>{2882757D-4948-47E5-BF4C-849FADC320A4}</x14:id>
        </ext>
      </extLst>
    </cfRule>
  </conditionalFormatting>
  <conditionalFormatting sqref="I23:I27">
    <cfRule type="dataBar" priority="6">
      <dataBar>
        <cfvo type="num" val="0"/>
        <cfvo type="max"/>
        <color rgb="FF1F7A4D"/>
      </dataBar>
      <extLst>
        <ext xmlns:x14="http://schemas.microsoft.com/office/spreadsheetml/2009/9/main" uri="{B025F937-C7B1-47D3-B67F-A62EFF666E3E}">
          <x14:id>{CB23D49E-D48F-4A3C-9FF1-281DB9A91BE0}</x14:id>
        </ext>
      </extLst>
    </cfRule>
  </conditionalFormatting>
  <conditionalFormatting sqref="O9:O14">
    <cfRule type="dataBar" priority="4">
      <dataBar>
        <cfvo type="num" val="0"/>
        <cfvo type="max"/>
        <color rgb="FF1F7A4D"/>
      </dataBar>
      <extLst>
        <ext xmlns:x14="http://schemas.microsoft.com/office/spreadsheetml/2009/9/main" uri="{B025F937-C7B1-47D3-B67F-A62EFF666E3E}">
          <x14:id>{51FDE9D5-20E9-4AED-A670-872E4027282B}</x14:id>
        </ext>
      </extLst>
    </cfRule>
  </conditionalFormatting>
  <dataValidations count="1">
    <dataValidation type="list" sqref="B4" xr:uid="{00000000-0002-0000-0000-000000000000}">
      <formula1>"Todos,Web,Referidos,Empresas,Redes"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AD46E9F-9258-44A1-BD32-5624944B4C85}">
            <x14:dataBar axisPosition="none">
              <x14:cfvo type="num">
                <xm:f>0</xm:f>
              </x14:cfvo>
              <x14:cfvo type="max"/>
              <x14:negativeFillColor rgb="FF1F7A4D"/>
            </x14:dataBar>
          </x14:cfRule>
          <xm:sqref>B9:B14</xm:sqref>
        </x14:conditionalFormatting>
        <x14:conditionalFormatting xmlns:xm="http://schemas.microsoft.com/office/excel/2006/main">
          <x14:cfRule type="dataBar" id="{5AD480EC-2011-4367-884C-22F1339145D5}">
            <x14:dataBar axisPosition="none">
              <x14:cfvo type="num">
                <xm:f>0</xm:f>
              </x14:cfvo>
              <x14:cfvo type="max"/>
              <x14:negativeFillColor rgb="FF1F7A4D"/>
            </x14:dataBar>
          </x14:cfRule>
          <xm:sqref>B23:B34</xm:sqref>
        </x14:conditionalFormatting>
        <x14:conditionalFormatting xmlns:xm="http://schemas.microsoft.com/office/excel/2006/main">
          <x14:cfRule type="dataBar" id="{2882757D-4948-47E5-BF4C-849FADC320A4}">
            <x14:dataBar axisPosition="none">
              <x14:cfvo type="num">
                <xm:f>0</xm:f>
              </x14:cfvo>
              <x14:cfvo type="max"/>
              <x14:negativeFillColor rgb="FF1F7A4D"/>
            </x14:dataBar>
          </x14:cfRule>
          <xm:sqref>I9:I14</xm:sqref>
        </x14:conditionalFormatting>
        <x14:conditionalFormatting xmlns:xm="http://schemas.microsoft.com/office/excel/2006/main">
          <x14:cfRule type="dataBar" id="{CB23D49E-D48F-4A3C-9FF1-281DB9A91BE0}">
            <x14:dataBar axisPosition="none">
              <x14:cfvo type="num">
                <xm:f>0</xm:f>
              </x14:cfvo>
              <x14:cfvo type="max"/>
              <x14:negativeFillColor rgb="FF1F7A4D"/>
            </x14:dataBar>
          </x14:cfRule>
          <xm:sqref>I23:I27</xm:sqref>
        </x14:conditionalFormatting>
        <x14:conditionalFormatting xmlns:xm="http://schemas.microsoft.com/office/excel/2006/main">
          <x14:cfRule type="dataBar" id="{51FDE9D5-20E9-4AED-A670-872E4027282B}">
            <x14:dataBar axisPosition="none">
              <x14:cfvo type="num">
                <xm:f>0</xm:f>
              </x14:cfvo>
              <x14:cfvo type="max"/>
              <x14:negativeFillColor rgb="FF1F7A4D"/>
            </x14:dataBar>
          </x14:cfRule>
          <xm:sqref>O9:O14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9"/>
  <sheetViews>
    <sheetView zoomScaleNormal="100" workbookViewId="0">
      <pane ySplit="1" topLeftCell="A2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0" customWidth="1"/>
    <col min="2" max="2" width="12" customWidth="1"/>
    <col min="3" max="3" width="9" customWidth="1"/>
    <col min="4" max="4" width="14" customWidth="1"/>
    <col min="5" max="5" width="22" customWidth="1"/>
    <col min="6" max="6" width="14" customWidth="1"/>
    <col min="7" max="7" width="10" customWidth="1"/>
    <col min="8" max="9" width="16" customWidth="1"/>
    <col min="10" max="12" width="15" customWidth="1"/>
  </cols>
  <sheetData>
    <row r="1" spans="1:12" x14ac:dyDescent="0.25">
      <c r="A1" s="21" t="s">
        <v>3</v>
      </c>
      <c r="B1" s="21" t="s">
        <v>16</v>
      </c>
      <c r="C1" s="21" t="s">
        <v>42</v>
      </c>
      <c r="D1" s="21" t="s">
        <v>17</v>
      </c>
      <c r="E1" s="21" t="s">
        <v>8</v>
      </c>
      <c r="F1" s="21" t="s">
        <v>1</v>
      </c>
      <c r="G1" s="21" t="s">
        <v>23</v>
      </c>
      <c r="H1" s="21" t="s">
        <v>43</v>
      </c>
      <c r="I1" s="21" t="s">
        <v>44</v>
      </c>
      <c r="J1" s="21" t="s">
        <v>45</v>
      </c>
      <c r="K1" s="21" t="s">
        <v>46</v>
      </c>
      <c r="L1" s="21" t="s">
        <v>47</v>
      </c>
    </row>
    <row r="2" spans="1:12" x14ac:dyDescent="0.25">
      <c r="A2" s="22">
        <v>2025</v>
      </c>
      <c r="B2" s="22" t="s">
        <v>21</v>
      </c>
      <c r="C2" s="22">
        <v>1</v>
      </c>
      <c r="D2" s="22" t="s">
        <v>22</v>
      </c>
      <c r="E2" s="22" t="s">
        <v>10</v>
      </c>
      <c r="F2" s="22" t="s">
        <v>48</v>
      </c>
      <c r="G2" s="23">
        <v>16</v>
      </c>
      <c r="H2" s="24">
        <v>295</v>
      </c>
      <c r="I2" s="24">
        <v>93</v>
      </c>
      <c r="J2" s="25">
        <f t="shared" ref="J2:J65" si="0">G2*H2</f>
        <v>4720</v>
      </c>
      <c r="K2" s="25">
        <f t="shared" ref="K2:K65" si="1">G2*I2</f>
        <v>1488</v>
      </c>
      <c r="L2" s="25">
        <f t="shared" ref="L2:L65" si="2">J2-K2</f>
        <v>3232</v>
      </c>
    </row>
    <row r="3" spans="1:12" x14ac:dyDescent="0.25">
      <c r="A3" s="22">
        <v>2025</v>
      </c>
      <c r="B3" s="22" t="s">
        <v>21</v>
      </c>
      <c r="C3" s="22">
        <v>1</v>
      </c>
      <c r="D3" s="22" t="s">
        <v>22</v>
      </c>
      <c r="E3" s="22" t="s">
        <v>10</v>
      </c>
      <c r="F3" s="22" t="s">
        <v>49</v>
      </c>
      <c r="G3" s="23">
        <v>11</v>
      </c>
      <c r="H3" s="24">
        <v>290</v>
      </c>
      <c r="I3" s="24">
        <v>95</v>
      </c>
      <c r="J3" s="25">
        <f t="shared" si="0"/>
        <v>3190</v>
      </c>
      <c r="K3" s="25">
        <f t="shared" si="1"/>
        <v>1045</v>
      </c>
      <c r="L3" s="25">
        <f t="shared" si="2"/>
        <v>2145</v>
      </c>
    </row>
    <row r="4" spans="1:12" x14ac:dyDescent="0.25">
      <c r="A4" s="22">
        <v>2025</v>
      </c>
      <c r="B4" s="22" t="s">
        <v>21</v>
      </c>
      <c r="C4" s="22">
        <v>1</v>
      </c>
      <c r="D4" s="22" t="s">
        <v>22</v>
      </c>
      <c r="E4" s="22" t="s">
        <v>10</v>
      </c>
      <c r="F4" s="22" t="s">
        <v>50</v>
      </c>
      <c r="G4" s="23">
        <v>8</v>
      </c>
      <c r="H4" s="24">
        <v>290</v>
      </c>
      <c r="I4" s="24">
        <v>95</v>
      </c>
      <c r="J4" s="25">
        <f t="shared" si="0"/>
        <v>2320</v>
      </c>
      <c r="K4" s="25">
        <f t="shared" si="1"/>
        <v>760</v>
      </c>
      <c r="L4" s="25">
        <f t="shared" si="2"/>
        <v>1560</v>
      </c>
    </row>
    <row r="5" spans="1:12" x14ac:dyDescent="0.25">
      <c r="A5" s="22">
        <v>2025</v>
      </c>
      <c r="B5" s="22" t="s">
        <v>21</v>
      </c>
      <c r="C5" s="22">
        <v>1</v>
      </c>
      <c r="D5" s="22" t="s">
        <v>22</v>
      </c>
      <c r="E5" s="22" t="s">
        <v>10</v>
      </c>
      <c r="F5" s="22" t="s">
        <v>51</v>
      </c>
      <c r="G5" s="23">
        <v>14</v>
      </c>
      <c r="H5" s="24">
        <v>285</v>
      </c>
      <c r="I5" s="24">
        <v>95</v>
      </c>
      <c r="J5" s="25">
        <f t="shared" si="0"/>
        <v>3990</v>
      </c>
      <c r="K5" s="25">
        <f t="shared" si="1"/>
        <v>1330</v>
      </c>
      <c r="L5" s="25">
        <f t="shared" si="2"/>
        <v>2660</v>
      </c>
    </row>
    <row r="6" spans="1:12" x14ac:dyDescent="0.25">
      <c r="A6" s="22">
        <v>2025</v>
      </c>
      <c r="B6" s="22" t="s">
        <v>21</v>
      </c>
      <c r="C6" s="22">
        <v>1</v>
      </c>
      <c r="D6" s="22" t="s">
        <v>22</v>
      </c>
      <c r="E6" s="22" t="s">
        <v>11</v>
      </c>
      <c r="F6" s="22" t="s">
        <v>48</v>
      </c>
      <c r="G6" s="23">
        <v>16</v>
      </c>
      <c r="H6" s="24">
        <v>235</v>
      </c>
      <c r="I6" s="24">
        <v>78</v>
      </c>
      <c r="J6" s="25">
        <f t="shared" si="0"/>
        <v>3760</v>
      </c>
      <c r="K6" s="25">
        <f t="shared" si="1"/>
        <v>1248</v>
      </c>
      <c r="L6" s="25">
        <f t="shared" si="2"/>
        <v>2512</v>
      </c>
    </row>
    <row r="7" spans="1:12" x14ac:dyDescent="0.25">
      <c r="A7" s="22">
        <v>2025</v>
      </c>
      <c r="B7" s="22" t="s">
        <v>21</v>
      </c>
      <c r="C7" s="22">
        <v>1</v>
      </c>
      <c r="D7" s="22" t="s">
        <v>22</v>
      </c>
      <c r="E7" s="22" t="s">
        <v>11</v>
      </c>
      <c r="F7" s="22" t="s">
        <v>49</v>
      </c>
      <c r="G7" s="23">
        <v>12</v>
      </c>
      <c r="H7" s="24">
        <v>235</v>
      </c>
      <c r="I7" s="24">
        <v>84</v>
      </c>
      <c r="J7" s="25">
        <f t="shared" si="0"/>
        <v>2820</v>
      </c>
      <c r="K7" s="25">
        <f t="shared" si="1"/>
        <v>1008</v>
      </c>
      <c r="L7" s="25">
        <f t="shared" si="2"/>
        <v>1812</v>
      </c>
    </row>
    <row r="8" spans="1:12" x14ac:dyDescent="0.25">
      <c r="A8" s="22">
        <v>2025</v>
      </c>
      <c r="B8" s="22" t="s">
        <v>21</v>
      </c>
      <c r="C8" s="22">
        <v>1</v>
      </c>
      <c r="D8" s="22" t="s">
        <v>22</v>
      </c>
      <c r="E8" s="22" t="s">
        <v>11</v>
      </c>
      <c r="F8" s="22" t="s">
        <v>50</v>
      </c>
      <c r="G8" s="23">
        <v>7</v>
      </c>
      <c r="H8" s="24">
        <v>235</v>
      </c>
      <c r="I8" s="24">
        <v>80</v>
      </c>
      <c r="J8" s="25">
        <f t="shared" si="0"/>
        <v>1645</v>
      </c>
      <c r="K8" s="25">
        <f t="shared" si="1"/>
        <v>560</v>
      </c>
      <c r="L8" s="25">
        <f t="shared" si="2"/>
        <v>1085</v>
      </c>
    </row>
    <row r="9" spans="1:12" x14ac:dyDescent="0.25">
      <c r="A9" s="22">
        <v>2025</v>
      </c>
      <c r="B9" s="22" t="s">
        <v>21</v>
      </c>
      <c r="C9" s="22">
        <v>1</v>
      </c>
      <c r="D9" s="22" t="s">
        <v>22</v>
      </c>
      <c r="E9" s="22" t="s">
        <v>11</v>
      </c>
      <c r="F9" s="22" t="s">
        <v>51</v>
      </c>
      <c r="G9" s="23">
        <v>15</v>
      </c>
      <c r="H9" s="24">
        <v>240</v>
      </c>
      <c r="I9" s="24">
        <v>80</v>
      </c>
      <c r="J9" s="25">
        <f t="shared" si="0"/>
        <v>3600</v>
      </c>
      <c r="K9" s="25">
        <f t="shared" si="1"/>
        <v>1200</v>
      </c>
      <c r="L9" s="25">
        <f t="shared" si="2"/>
        <v>2400</v>
      </c>
    </row>
    <row r="10" spans="1:12" x14ac:dyDescent="0.25">
      <c r="A10" s="22">
        <v>2025</v>
      </c>
      <c r="B10" s="22" t="s">
        <v>21</v>
      </c>
      <c r="C10" s="22">
        <v>1</v>
      </c>
      <c r="D10" s="22" t="s">
        <v>25</v>
      </c>
      <c r="E10" s="22" t="s">
        <v>12</v>
      </c>
      <c r="F10" s="22" t="s">
        <v>48</v>
      </c>
      <c r="G10" s="23">
        <v>25</v>
      </c>
      <c r="H10" s="24">
        <v>120</v>
      </c>
      <c r="I10" s="24">
        <v>26</v>
      </c>
      <c r="J10" s="25">
        <f t="shared" si="0"/>
        <v>3000</v>
      </c>
      <c r="K10" s="25">
        <f t="shared" si="1"/>
        <v>650</v>
      </c>
      <c r="L10" s="25">
        <f t="shared" si="2"/>
        <v>2350</v>
      </c>
    </row>
    <row r="11" spans="1:12" x14ac:dyDescent="0.25">
      <c r="A11" s="22">
        <v>2025</v>
      </c>
      <c r="B11" s="22" t="s">
        <v>21</v>
      </c>
      <c r="C11" s="22">
        <v>1</v>
      </c>
      <c r="D11" s="22" t="s">
        <v>25</v>
      </c>
      <c r="E11" s="22" t="s">
        <v>12</v>
      </c>
      <c r="F11" s="22" t="s">
        <v>49</v>
      </c>
      <c r="G11" s="23">
        <v>23</v>
      </c>
      <c r="H11" s="24">
        <v>105</v>
      </c>
      <c r="I11" s="24">
        <v>28</v>
      </c>
      <c r="J11" s="25">
        <f t="shared" si="0"/>
        <v>2415</v>
      </c>
      <c r="K11" s="25">
        <f t="shared" si="1"/>
        <v>644</v>
      </c>
      <c r="L11" s="25">
        <f t="shared" si="2"/>
        <v>1771</v>
      </c>
    </row>
    <row r="12" spans="1:12" x14ac:dyDescent="0.25">
      <c r="A12" s="22">
        <v>2025</v>
      </c>
      <c r="B12" s="22" t="s">
        <v>21</v>
      </c>
      <c r="C12" s="22">
        <v>1</v>
      </c>
      <c r="D12" s="22" t="s">
        <v>25</v>
      </c>
      <c r="E12" s="22" t="s">
        <v>12</v>
      </c>
      <c r="F12" s="22" t="s">
        <v>50</v>
      </c>
      <c r="G12" s="23">
        <v>16</v>
      </c>
      <c r="H12" s="24">
        <v>110</v>
      </c>
      <c r="I12" s="24">
        <v>28</v>
      </c>
      <c r="J12" s="25">
        <f t="shared" si="0"/>
        <v>1760</v>
      </c>
      <c r="K12" s="25">
        <f t="shared" si="1"/>
        <v>448</v>
      </c>
      <c r="L12" s="25">
        <f t="shared" si="2"/>
        <v>1312</v>
      </c>
    </row>
    <row r="13" spans="1:12" x14ac:dyDescent="0.25">
      <c r="A13" s="22">
        <v>2025</v>
      </c>
      <c r="B13" s="22" t="s">
        <v>21</v>
      </c>
      <c r="C13" s="22">
        <v>1</v>
      </c>
      <c r="D13" s="22" t="s">
        <v>25</v>
      </c>
      <c r="E13" s="22" t="s">
        <v>12</v>
      </c>
      <c r="F13" s="22" t="s">
        <v>51</v>
      </c>
      <c r="G13" s="23">
        <v>24</v>
      </c>
      <c r="H13" s="24">
        <v>120</v>
      </c>
      <c r="I13" s="24">
        <v>26</v>
      </c>
      <c r="J13" s="25">
        <f t="shared" si="0"/>
        <v>2880</v>
      </c>
      <c r="K13" s="25">
        <f t="shared" si="1"/>
        <v>624</v>
      </c>
      <c r="L13" s="25">
        <f t="shared" si="2"/>
        <v>2256</v>
      </c>
    </row>
    <row r="14" spans="1:12" x14ac:dyDescent="0.25">
      <c r="A14" s="22">
        <v>2025</v>
      </c>
      <c r="B14" s="22" t="s">
        <v>21</v>
      </c>
      <c r="C14" s="22">
        <v>1</v>
      </c>
      <c r="D14" s="22" t="s">
        <v>28</v>
      </c>
      <c r="E14" s="22" t="s">
        <v>13</v>
      </c>
      <c r="F14" s="22" t="s">
        <v>48</v>
      </c>
      <c r="G14" s="23">
        <v>36</v>
      </c>
      <c r="H14" s="24">
        <v>55</v>
      </c>
      <c r="I14" s="24">
        <v>15</v>
      </c>
      <c r="J14" s="25">
        <f t="shared" si="0"/>
        <v>1980</v>
      </c>
      <c r="K14" s="25">
        <f t="shared" si="1"/>
        <v>540</v>
      </c>
      <c r="L14" s="25">
        <f t="shared" si="2"/>
        <v>1440</v>
      </c>
    </row>
    <row r="15" spans="1:12" x14ac:dyDescent="0.25">
      <c r="A15" s="22">
        <v>2025</v>
      </c>
      <c r="B15" s="22" t="s">
        <v>21</v>
      </c>
      <c r="C15" s="22">
        <v>1</v>
      </c>
      <c r="D15" s="22" t="s">
        <v>28</v>
      </c>
      <c r="E15" s="22" t="s">
        <v>13</v>
      </c>
      <c r="F15" s="22" t="s">
        <v>49</v>
      </c>
      <c r="G15" s="23">
        <v>30</v>
      </c>
      <c r="H15" s="24">
        <v>55</v>
      </c>
      <c r="I15" s="24">
        <v>10</v>
      </c>
      <c r="J15" s="25">
        <f t="shared" si="0"/>
        <v>1650</v>
      </c>
      <c r="K15" s="25">
        <f t="shared" si="1"/>
        <v>300</v>
      </c>
      <c r="L15" s="25">
        <f t="shared" si="2"/>
        <v>1350</v>
      </c>
    </row>
    <row r="16" spans="1:12" x14ac:dyDescent="0.25">
      <c r="A16" s="22">
        <v>2025</v>
      </c>
      <c r="B16" s="22" t="s">
        <v>21</v>
      </c>
      <c r="C16" s="22">
        <v>1</v>
      </c>
      <c r="D16" s="22" t="s">
        <v>28</v>
      </c>
      <c r="E16" s="22" t="s">
        <v>13</v>
      </c>
      <c r="F16" s="22" t="s">
        <v>50</v>
      </c>
      <c r="G16" s="23">
        <v>24</v>
      </c>
      <c r="H16" s="24">
        <v>65</v>
      </c>
      <c r="I16" s="24">
        <v>12</v>
      </c>
      <c r="J16" s="25">
        <f t="shared" si="0"/>
        <v>1560</v>
      </c>
      <c r="K16" s="25">
        <f t="shared" si="1"/>
        <v>288</v>
      </c>
      <c r="L16" s="25">
        <f t="shared" si="2"/>
        <v>1272</v>
      </c>
    </row>
    <row r="17" spans="1:12" x14ac:dyDescent="0.25">
      <c r="A17" s="22">
        <v>2025</v>
      </c>
      <c r="B17" s="22" t="s">
        <v>21</v>
      </c>
      <c r="C17" s="22">
        <v>1</v>
      </c>
      <c r="D17" s="22" t="s">
        <v>28</v>
      </c>
      <c r="E17" s="22" t="s">
        <v>13</v>
      </c>
      <c r="F17" s="22" t="s">
        <v>51</v>
      </c>
      <c r="G17" s="23">
        <v>31</v>
      </c>
      <c r="H17" s="24">
        <v>65</v>
      </c>
      <c r="I17" s="24">
        <v>12</v>
      </c>
      <c r="J17" s="25">
        <f t="shared" si="0"/>
        <v>2015</v>
      </c>
      <c r="K17" s="25">
        <f t="shared" si="1"/>
        <v>372</v>
      </c>
      <c r="L17" s="25">
        <f t="shared" si="2"/>
        <v>1643</v>
      </c>
    </row>
    <row r="18" spans="1:12" x14ac:dyDescent="0.25">
      <c r="A18" s="22">
        <v>2025</v>
      </c>
      <c r="B18" s="22" t="s">
        <v>21</v>
      </c>
      <c r="C18" s="22">
        <v>1</v>
      </c>
      <c r="D18" s="22" t="s">
        <v>31</v>
      </c>
      <c r="E18" s="22" t="s">
        <v>14</v>
      </c>
      <c r="F18" s="22" t="s">
        <v>48</v>
      </c>
      <c r="G18" s="23">
        <v>14</v>
      </c>
      <c r="H18" s="24">
        <v>360</v>
      </c>
      <c r="I18" s="24">
        <v>130</v>
      </c>
      <c r="J18" s="25">
        <f t="shared" si="0"/>
        <v>5040</v>
      </c>
      <c r="K18" s="25">
        <f t="shared" si="1"/>
        <v>1820</v>
      </c>
      <c r="L18" s="25">
        <f t="shared" si="2"/>
        <v>3220</v>
      </c>
    </row>
    <row r="19" spans="1:12" x14ac:dyDescent="0.25">
      <c r="A19" s="22">
        <v>2025</v>
      </c>
      <c r="B19" s="22" t="s">
        <v>21</v>
      </c>
      <c r="C19" s="22">
        <v>1</v>
      </c>
      <c r="D19" s="22" t="s">
        <v>31</v>
      </c>
      <c r="E19" s="22" t="s">
        <v>14</v>
      </c>
      <c r="F19" s="22" t="s">
        <v>49</v>
      </c>
      <c r="G19" s="23">
        <v>12</v>
      </c>
      <c r="H19" s="24">
        <v>370</v>
      </c>
      <c r="I19" s="24">
        <v>128</v>
      </c>
      <c r="J19" s="25">
        <f t="shared" si="0"/>
        <v>4440</v>
      </c>
      <c r="K19" s="25">
        <f t="shared" si="1"/>
        <v>1536</v>
      </c>
      <c r="L19" s="25">
        <f t="shared" si="2"/>
        <v>2904</v>
      </c>
    </row>
    <row r="20" spans="1:12" x14ac:dyDescent="0.25">
      <c r="A20" s="22">
        <v>2025</v>
      </c>
      <c r="B20" s="22" t="s">
        <v>21</v>
      </c>
      <c r="C20" s="22">
        <v>1</v>
      </c>
      <c r="D20" s="22" t="s">
        <v>31</v>
      </c>
      <c r="E20" s="22" t="s">
        <v>14</v>
      </c>
      <c r="F20" s="22" t="s">
        <v>50</v>
      </c>
      <c r="G20" s="23">
        <v>7</v>
      </c>
      <c r="H20" s="24">
        <v>370</v>
      </c>
      <c r="I20" s="24">
        <v>133</v>
      </c>
      <c r="J20" s="25">
        <f t="shared" si="0"/>
        <v>2590</v>
      </c>
      <c r="K20" s="25">
        <f t="shared" si="1"/>
        <v>931</v>
      </c>
      <c r="L20" s="25">
        <f t="shared" si="2"/>
        <v>1659</v>
      </c>
    </row>
    <row r="21" spans="1:12" x14ac:dyDescent="0.25">
      <c r="A21" s="22">
        <v>2025</v>
      </c>
      <c r="B21" s="22" t="s">
        <v>21</v>
      </c>
      <c r="C21" s="22">
        <v>1</v>
      </c>
      <c r="D21" s="22" t="s">
        <v>31</v>
      </c>
      <c r="E21" s="22" t="s">
        <v>14</v>
      </c>
      <c r="F21" s="22" t="s">
        <v>51</v>
      </c>
      <c r="G21" s="23">
        <v>12</v>
      </c>
      <c r="H21" s="24">
        <v>360</v>
      </c>
      <c r="I21" s="24">
        <v>130</v>
      </c>
      <c r="J21" s="25">
        <f t="shared" si="0"/>
        <v>4320</v>
      </c>
      <c r="K21" s="25">
        <f t="shared" si="1"/>
        <v>1560</v>
      </c>
      <c r="L21" s="25">
        <f t="shared" si="2"/>
        <v>2760</v>
      </c>
    </row>
    <row r="22" spans="1:12" x14ac:dyDescent="0.25">
      <c r="A22" s="22">
        <v>2025</v>
      </c>
      <c r="B22" s="22" t="s">
        <v>21</v>
      </c>
      <c r="C22" s="22">
        <v>1</v>
      </c>
      <c r="D22" s="22" t="s">
        <v>33</v>
      </c>
      <c r="E22" s="22" t="s">
        <v>15</v>
      </c>
      <c r="F22" s="22" t="s">
        <v>48</v>
      </c>
      <c r="G22" s="23">
        <v>5</v>
      </c>
      <c r="H22" s="24">
        <v>430</v>
      </c>
      <c r="I22" s="24">
        <v>163</v>
      </c>
      <c r="J22" s="25">
        <f t="shared" si="0"/>
        <v>2150</v>
      </c>
      <c r="K22" s="25">
        <f t="shared" si="1"/>
        <v>815</v>
      </c>
      <c r="L22" s="25">
        <f t="shared" si="2"/>
        <v>1335</v>
      </c>
    </row>
    <row r="23" spans="1:12" x14ac:dyDescent="0.25">
      <c r="A23" s="22">
        <v>2025</v>
      </c>
      <c r="B23" s="22" t="s">
        <v>21</v>
      </c>
      <c r="C23" s="22">
        <v>1</v>
      </c>
      <c r="D23" s="22" t="s">
        <v>33</v>
      </c>
      <c r="E23" s="22" t="s">
        <v>15</v>
      </c>
      <c r="F23" s="22" t="s">
        <v>49</v>
      </c>
      <c r="G23" s="23">
        <v>7</v>
      </c>
      <c r="H23" s="24">
        <v>415</v>
      </c>
      <c r="I23" s="24">
        <v>164</v>
      </c>
      <c r="J23" s="25">
        <f t="shared" si="0"/>
        <v>2905</v>
      </c>
      <c r="K23" s="25">
        <f t="shared" si="1"/>
        <v>1148</v>
      </c>
      <c r="L23" s="25">
        <f t="shared" si="2"/>
        <v>1757</v>
      </c>
    </row>
    <row r="24" spans="1:12" x14ac:dyDescent="0.25">
      <c r="A24" s="22">
        <v>2025</v>
      </c>
      <c r="B24" s="22" t="s">
        <v>21</v>
      </c>
      <c r="C24" s="22">
        <v>1</v>
      </c>
      <c r="D24" s="22" t="s">
        <v>33</v>
      </c>
      <c r="E24" s="22" t="s">
        <v>15</v>
      </c>
      <c r="F24" s="22" t="s">
        <v>50</v>
      </c>
      <c r="G24" s="23">
        <v>4</v>
      </c>
      <c r="H24" s="24">
        <v>425</v>
      </c>
      <c r="I24" s="24">
        <v>160</v>
      </c>
      <c r="J24" s="25">
        <f t="shared" si="0"/>
        <v>1700</v>
      </c>
      <c r="K24" s="25">
        <f t="shared" si="1"/>
        <v>640</v>
      </c>
      <c r="L24" s="25">
        <f t="shared" si="2"/>
        <v>1060</v>
      </c>
    </row>
    <row r="25" spans="1:12" x14ac:dyDescent="0.25">
      <c r="A25" s="22">
        <v>2025</v>
      </c>
      <c r="B25" s="22" t="s">
        <v>21</v>
      </c>
      <c r="C25" s="22">
        <v>1</v>
      </c>
      <c r="D25" s="22" t="s">
        <v>33</v>
      </c>
      <c r="E25" s="22" t="s">
        <v>15</v>
      </c>
      <c r="F25" s="22" t="s">
        <v>51</v>
      </c>
      <c r="G25" s="23">
        <v>8</v>
      </c>
      <c r="H25" s="24">
        <v>430</v>
      </c>
      <c r="I25" s="24">
        <v>163</v>
      </c>
      <c r="J25" s="25">
        <f t="shared" si="0"/>
        <v>3440</v>
      </c>
      <c r="K25" s="25">
        <f t="shared" si="1"/>
        <v>1304</v>
      </c>
      <c r="L25" s="25">
        <f t="shared" si="2"/>
        <v>2136</v>
      </c>
    </row>
    <row r="26" spans="1:12" x14ac:dyDescent="0.25">
      <c r="A26" s="22">
        <v>2025</v>
      </c>
      <c r="B26" s="22" t="s">
        <v>24</v>
      </c>
      <c r="C26" s="22">
        <v>2</v>
      </c>
      <c r="D26" s="22" t="s">
        <v>22</v>
      </c>
      <c r="E26" s="22" t="s">
        <v>10</v>
      </c>
      <c r="F26" s="22" t="s">
        <v>48</v>
      </c>
      <c r="G26" s="23">
        <v>15</v>
      </c>
      <c r="H26" s="24">
        <v>300</v>
      </c>
      <c r="I26" s="24">
        <v>99</v>
      </c>
      <c r="J26" s="25">
        <f t="shared" si="0"/>
        <v>4500</v>
      </c>
      <c r="K26" s="25">
        <f t="shared" si="1"/>
        <v>1485</v>
      </c>
      <c r="L26" s="25">
        <f t="shared" si="2"/>
        <v>3015</v>
      </c>
    </row>
    <row r="27" spans="1:12" x14ac:dyDescent="0.25">
      <c r="A27" s="22">
        <v>2025</v>
      </c>
      <c r="B27" s="22" t="s">
        <v>24</v>
      </c>
      <c r="C27" s="22">
        <v>2</v>
      </c>
      <c r="D27" s="22" t="s">
        <v>22</v>
      </c>
      <c r="E27" s="22" t="s">
        <v>10</v>
      </c>
      <c r="F27" s="22" t="s">
        <v>49</v>
      </c>
      <c r="G27" s="23">
        <v>13</v>
      </c>
      <c r="H27" s="24">
        <v>295</v>
      </c>
      <c r="I27" s="24">
        <v>95</v>
      </c>
      <c r="J27" s="25">
        <f t="shared" si="0"/>
        <v>3835</v>
      </c>
      <c r="K27" s="25">
        <f t="shared" si="1"/>
        <v>1235</v>
      </c>
      <c r="L27" s="25">
        <f t="shared" si="2"/>
        <v>2600</v>
      </c>
    </row>
    <row r="28" spans="1:12" x14ac:dyDescent="0.25">
      <c r="A28" s="22">
        <v>2025</v>
      </c>
      <c r="B28" s="22" t="s">
        <v>24</v>
      </c>
      <c r="C28" s="22">
        <v>2</v>
      </c>
      <c r="D28" s="22" t="s">
        <v>22</v>
      </c>
      <c r="E28" s="22" t="s">
        <v>10</v>
      </c>
      <c r="F28" s="22" t="s">
        <v>50</v>
      </c>
      <c r="G28" s="23">
        <v>8</v>
      </c>
      <c r="H28" s="24">
        <v>295</v>
      </c>
      <c r="I28" s="24">
        <v>98</v>
      </c>
      <c r="J28" s="25">
        <f t="shared" si="0"/>
        <v>2360</v>
      </c>
      <c r="K28" s="25">
        <f t="shared" si="1"/>
        <v>784</v>
      </c>
      <c r="L28" s="25">
        <f t="shared" si="2"/>
        <v>1576</v>
      </c>
    </row>
    <row r="29" spans="1:12" x14ac:dyDescent="0.25">
      <c r="A29" s="22">
        <v>2025</v>
      </c>
      <c r="B29" s="22" t="s">
        <v>24</v>
      </c>
      <c r="C29" s="22">
        <v>2</v>
      </c>
      <c r="D29" s="22" t="s">
        <v>22</v>
      </c>
      <c r="E29" s="22" t="s">
        <v>10</v>
      </c>
      <c r="F29" s="22" t="s">
        <v>51</v>
      </c>
      <c r="G29" s="23">
        <v>15</v>
      </c>
      <c r="H29" s="24">
        <v>295</v>
      </c>
      <c r="I29" s="24">
        <v>95</v>
      </c>
      <c r="J29" s="25">
        <f t="shared" si="0"/>
        <v>4425</v>
      </c>
      <c r="K29" s="25">
        <f t="shared" si="1"/>
        <v>1425</v>
      </c>
      <c r="L29" s="25">
        <f t="shared" si="2"/>
        <v>3000</v>
      </c>
    </row>
    <row r="30" spans="1:12" x14ac:dyDescent="0.25">
      <c r="A30" s="22">
        <v>2025</v>
      </c>
      <c r="B30" s="22" t="s">
        <v>24</v>
      </c>
      <c r="C30" s="22">
        <v>2</v>
      </c>
      <c r="D30" s="22" t="s">
        <v>22</v>
      </c>
      <c r="E30" s="22" t="s">
        <v>11</v>
      </c>
      <c r="F30" s="22" t="s">
        <v>48</v>
      </c>
      <c r="G30" s="23">
        <v>16</v>
      </c>
      <c r="H30" s="24">
        <v>245</v>
      </c>
      <c r="I30" s="24">
        <v>78</v>
      </c>
      <c r="J30" s="25">
        <f t="shared" si="0"/>
        <v>3920</v>
      </c>
      <c r="K30" s="25">
        <f t="shared" si="1"/>
        <v>1248</v>
      </c>
      <c r="L30" s="25">
        <f t="shared" si="2"/>
        <v>2672</v>
      </c>
    </row>
    <row r="31" spans="1:12" x14ac:dyDescent="0.25">
      <c r="A31" s="22">
        <v>2025</v>
      </c>
      <c r="B31" s="22" t="s">
        <v>24</v>
      </c>
      <c r="C31" s="22">
        <v>2</v>
      </c>
      <c r="D31" s="22" t="s">
        <v>22</v>
      </c>
      <c r="E31" s="22" t="s">
        <v>11</v>
      </c>
      <c r="F31" s="22" t="s">
        <v>49</v>
      </c>
      <c r="G31" s="23">
        <v>11</v>
      </c>
      <c r="H31" s="24">
        <v>235</v>
      </c>
      <c r="I31" s="24">
        <v>80</v>
      </c>
      <c r="J31" s="25">
        <f t="shared" si="0"/>
        <v>2585</v>
      </c>
      <c r="K31" s="25">
        <f t="shared" si="1"/>
        <v>880</v>
      </c>
      <c r="L31" s="25">
        <f t="shared" si="2"/>
        <v>1705</v>
      </c>
    </row>
    <row r="32" spans="1:12" x14ac:dyDescent="0.25">
      <c r="A32" s="22">
        <v>2025</v>
      </c>
      <c r="B32" s="22" t="s">
        <v>24</v>
      </c>
      <c r="C32" s="22">
        <v>2</v>
      </c>
      <c r="D32" s="22" t="s">
        <v>22</v>
      </c>
      <c r="E32" s="22" t="s">
        <v>11</v>
      </c>
      <c r="F32" s="22" t="s">
        <v>50</v>
      </c>
      <c r="G32" s="23">
        <v>11</v>
      </c>
      <c r="H32" s="24">
        <v>240</v>
      </c>
      <c r="I32" s="24">
        <v>80</v>
      </c>
      <c r="J32" s="25">
        <f t="shared" si="0"/>
        <v>2640</v>
      </c>
      <c r="K32" s="25">
        <f t="shared" si="1"/>
        <v>880</v>
      </c>
      <c r="L32" s="25">
        <f t="shared" si="2"/>
        <v>1760</v>
      </c>
    </row>
    <row r="33" spans="1:12" x14ac:dyDescent="0.25">
      <c r="A33" s="22">
        <v>2025</v>
      </c>
      <c r="B33" s="22" t="s">
        <v>24</v>
      </c>
      <c r="C33" s="22">
        <v>2</v>
      </c>
      <c r="D33" s="22" t="s">
        <v>22</v>
      </c>
      <c r="E33" s="22" t="s">
        <v>11</v>
      </c>
      <c r="F33" s="22" t="s">
        <v>51</v>
      </c>
      <c r="G33" s="23">
        <v>8</v>
      </c>
      <c r="H33" s="24">
        <v>240</v>
      </c>
      <c r="I33" s="24">
        <v>80</v>
      </c>
      <c r="J33" s="25">
        <f t="shared" si="0"/>
        <v>1920</v>
      </c>
      <c r="K33" s="25">
        <f t="shared" si="1"/>
        <v>640</v>
      </c>
      <c r="L33" s="25">
        <f t="shared" si="2"/>
        <v>1280</v>
      </c>
    </row>
    <row r="34" spans="1:12" x14ac:dyDescent="0.25">
      <c r="A34" s="22">
        <v>2025</v>
      </c>
      <c r="B34" s="22" t="s">
        <v>24</v>
      </c>
      <c r="C34" s="22">
        <v>2</v>
      </c>
      <c r="D34" s="22" t="s">
        <v>25</v>
      </c>
      <c r="E34" s="22" t="s">
        <v>12</v>
      </c>
      <c r="F34" s="22" t="s">
        <v>48</v>
      </c>
      <c r="G34" s="23">
        <v>26</v>
      </c>
      <c r="H34" s="24">
        <v>110</v>
      </c>
      <c r="I34" s="24">
        <v>28</v>
      </c>
      <c r="J34" s="25">
        <f t="shared" si="0"/>
        <v>2860</v>
      </c>
      <c r="K34" s="25">
        <f t="shared" si="1"/>
        <v>728</v>
      </c>
      <c r="L34" s="25">
        <f t="shared" si="2"/>
        <v>2132</v>
      </c>
    </row>
    <row r="35" spans="1:12" x14ac:dyDescent="0.25">
      <c r="A35" s="22">
        <v>2025</v>
      </c>
      <c r="B35" s="22" t="s">
        <v>24</v>
      </c>
      <c r="C35" s="22">
        <v>2</v>
      </c>
      <c r="D35" s="22" t="s">
        <v>25</v>
      </c>
      <c r="E35" s="22" t="s">
        <v>12</v>
      </c>
      <c r="F35" s="22" t="s">
        <v>49</v>
      </c>
      <c r="G35" s="23">
        <v>23</v>
      </c>
      <c r="H35" s="24">
        <v>115</v>
      </c>
      <c r="I35" s="24">
        <v>28</v>
      </c>
      <c r="J35" s="25">
        <f t="shared" si="0"/>
        <v>2645</v>
      </c>
      <c r="K35" s="25">
        <f t="shared" si="1"/>
        <v>644</v>
      </c>
      <c r="L35" s="25">
        <f t="shared" si="2"/>
        <v>2001</v>
      </c>
    </row>
    <row r="36" spans="1:12" x14ac:dyDescent="0.25">
      <c r="A36" s="22">
        <v>2025</v>
      </c>
      <c r="B36" s="22" t="s">
        <v>24</v>
      </c>
      <c r="C36" s="22">
        <v>2</v>
      </c>
      <c r="D36" s="22" t="s">
        <v>25</v>
      </c>
      <c r="E36" s="22" t="s">
        <v>12</v>
      </c>
      <c r="F36" s="22" t="s">
        <v>50</v>
      </c>
      <c r="G36" s="23">
        <v>19</v>
      </c>
      <c r="H36" s="24">
        <v>110</v>
      </c>
      <c r="I36" s="24">
        <v>28</v>
      </c>
      <c r="J36" s="25">
        <f t="shared" si="0"/>
        <v>2090</v>
      </c>
      <c r="K36" s="25">
        <f t="shared" si="1"/>
        <v>532</v>
      </c>
      <c r="L36" s="25">
        <f t="shared" si="2"/>
        <v>1558</v>
      </c>
    </row>
    <row r="37" spans="1:12" x14ac:dyDescent="0.25">
      <c r="A37" s="22">
        <v>2025</v>
      </c>
      <c r="B37" s="22" t="s">
        <v>24</v>
      </c>
      <c r="C37" s="22">
        <v>2</v>
      </c>
      <c r="D37" s="22" t="s">
        <v>25</v>
      </c>
      <c r="E37" s="22" t="s">
        <v>12</v>
      </c>
      <c r="F37" s="22" t="s">
        <v>51</v>
      </c>
      <c r="G37" s="23">
        <v>25</v>
      </c>
      <c r="H37" s="24">
        <v>120</v>
      </c>
      <c r="I37" s="24">
        <v>26</v>
      </c>
      <c r="J37" s="25">
        <f t="shared" si="0"/>
        <v>3000</v>
      </c>
      <c r="K37" s="25">
        <f t="shared" si="1"/>
        <v>650</v>
      </c>
      <c r="L37" s="25">
        <f t="shared" si="2"/>
        <v>2350</v>
      </c>
    </row>
    <row r="38" spans="1:12" x14ac:dyDescent="0.25">
      <c r="A38" s="22">
        <v>2025</v>
      </c>
      <c r="B38" s="22" t="s">
        <v>24</v>
      </c>
      <c r="C38" s="22">
        <v>2</v>
      </c>
      <c r="D38" s="22" t="s">
        <v>28</v>
      </c>
      <c r="E38" s="22" t="s">
        <v>13</v>
      </c>
      <c r="F38" s="22" t="s">
        <v>48</v>
      </c>
      <c r="G38" s="23">
        <v>43</v>
      </c>
      <c r="H38" s="24">
        <v>50</v>
      </c>
      <c r="I38" s="24">
        <v>12</v>
      </c>
      <c r="J38" s="25">
        <f t="shared" si="0"/>
        <v>2150</v>
      </c>
      <c r="K38" s="25">
        <f t="shared" si="1"/>
        <v>516</v>
      </c>
      <c r="L38" s="25">
        <f t="shared" si="2"/>
        <v>1634</v>
      </c>
    </row>
    <row r="39" spans="1:12" x14ac:dyDescent="0.25">
      <c r="A39" s="22">
        <v>2025</v>
      </c>
      <c r="B39" s="22" t="s">
        <v>24</v>
      </c>
      <c r="C39" s="22">
        <v>2</v>
      </c>
      <c r="D39" s="22" t="s">
        <v>28</v>
      </c>
      <c r="E39" s="22" t="s">
        <v>13</v>
      </c>
      <c r="F39" s="22" t="s">
        <v>49</v>
      </c>
      <c r="G39" s="23">
        <v>29</v>
      </c>
      <c r="H39" s="24">
        <v>60</v>
      </c>
      <c r="I39" s="24">
        <v>12</v>
      </c>
      <c r="J39" s="25">
        <f t="shared" si="0"/>
        <v>1740</v>
      </c>
      <c r="K39" s="25">
        <f t="shared" si="1"/>
        <v>348</v>
      </c>
      <c r="L39" s="25">
        <f t="shared" si="2"/>
        <v>1392</v>
      </c>
    </row>
    <row r="40" spans="1:12" x14ac:dyDescent="0.25">
      <c r="A40" s="22">
        <v>2025</v>
      </c>
      <c r="B40" s="22" t="s">
        <v>24</v>
      </c>
      <c r="C40" s="22">
        <v>2</v>
      </c>
      <c r="D40" s="22" t="s">
        <v>28</v>
      </c>
      <c r="E40" s="22" t="s">
        <v>13</v>
      </c>
      <c r="F40" s="22" t="s">
        <v>50</v>
      </c>
      <c r="G40" s="23">
        <v>22</v>
      </c>
      <c r="H40" s="24">
        <v>55</v>
      </c>
      <c r="I40" s="24">
        <v>12</v>
      </c>
      <c r="J40" s="25">
        <f t="shared" si="0"/>
        <v>1210</v>
      </c>
      <c r="K40" s="25">
        <f t="shared" si="1"/>
        <v>264</v>
      </c>
      <c r="L40" s="25">
        <f t="shared" si="2"/>
        <v>946</v>
      </c>
    </row>
    <row r="41" spans="1:12" x14ac:dyDescent="0.25">
      <c r="A41" s="22">
        <v>2025</v>
      </c>
      <c r="B41" s="22" t="s">
        <v>24</v>
      </c>
      <c r="C41" s="22">
        <v>2</v>
      </c>
      <c r="D41" s="22" t="s">
        <v>28</v>
      </c>
      <c r="E41" s="22" t="s">
        <v>13</v>
      </c>
      <c r="F41" s="22" t="s">
        <v>51</v>
      </c>
      <c r="G41" s="23">
        <v>37</v>
      </c>
      <c r="H41" s="24">
        <v>55</v>
      </c>
      <c r="I41" s="24">
        <v>16</v>
      </c>
      <c r="J41" s="25">
        <f t="shared" si="0"/>
        <v>2035</v>
      </c>
      <c r="K41" s="25">
        <f t="shared" si="1"/>
        <v>592</v>
      </c>
      <c r="L41" s="25">
        <f t="shared" si="2"/>
        <v>1443</v>
      </c>
    </row>
    <row r="42" spans="1:12" x14ac:dyDescent="0.25">
      <c r="A42" s="22">
        <v>2025</v>
      </c>
      <c r="B42" s="22" t="s">
        <v>24</v>
      </c>
      <c r="C42" s="22">
        <v>2</v>
      </c>
      <c r="D42" s="22" t="s">
        <v>31</v>
      </c>
      <c r="E42" s="22" t="s">
        <v>14</v>
      </c>
      <c r="F42" s="22" t="s">
        <v>48</v>
      </c>
      <c r="G42" s="23">
        <v>15</v>
      </c>
      <c r="H42" s="24">
        <v>360</v>
      </c>
      <c r="I42" s="24">
        <v>134</v>
      </c>
      <c r="J42" s="25">
        <f t="shared" si="0"/>
        <v>5400</v>
      </c>
      <c r="K42" s="25">
        <f t="shared" si="1"/>
        <v>2010</v>
      </c>
      <c r="L42" s="25">
        <f t="shared" si="2"/>
        <v>3390</v>
      </c>
    </row>
    <row r="43" spans="1:12" x14ac:dyDescent="0.25">
      <c r="A43" s="22">
        <v>2025</v>
      </c>
      <c r="B43" s="22" t="s">
        <v>24</v>
      </c>
      <c r="C43" s="22">
        <v>2</v>
      </c>
      <c r="D43" s="22" t="s">
        <v>31</v>
      </c>
      <c r="E43" s="22" t="s">
        <v>14</v>
      </c>
      <c r="F43" s="22" t="s">
        <v>49</v>
      </c>
      <c r="G43" s="23">
        <v>6</v>
      </c>
      <c r="H43" s="24">
        <v>360</v>
      </c>
      <c r="I43" s="24">
        <v>130</v>
      </c>
      <c r="J43" s="25">
        <f t="shared" si="0"/>
        <v>2160</v>
      </c>
      <c r="K43" s="25">
        <f t="shared" si="1"/>
        <v>780</v>
      </c>
      <c r="L43" s="25">
        <f t="shared" si="2"/>
        <v>1380</v>
      </c>
    </row>
    <row r="44" spans="1:12" x14ac:dyDescent="0.25">
      <c r="A44" s="22">
        <v>2025</v>
      </c>
      <c r="B44" s="22" t="s">
        <v>24</v>
      </c>
      <c r="C44" s="22">
        <v>2</v>
      </c>
      <c r="D44" s="22" t="s">
        <v>31</v>
      </c>
      <c r="E44" s="22" t="s">
        <v>14</v>
      </c>
      <c r="F44" s="22" t="s">
        <v>50</v>
      </c>
      <c r="G44" s="23">
        <v>6</v>
      </c>
      <c r="H44" s="24">
        <v>365</v>
      </c>
      <c r="I44" s="24">
        <v>128</v>
      </c>
      <c r="J44" s="25">
        <f t="shared" si="0"/>
        <v>2190</v>
      </c>
      <c r="K44" s="25">
        <f t="shared" si="1"/>
        <v>768</v>
      </c>
      <c r="L44" s="25">
        <f t="shared" si="2"/>
        <v>1422</v>
      </c>
    </row>
    <row r="45" spans="1:12" x14ac:dyDescent="0.25">
      <c r="A45" s="22">
        <v>2025</v>
      </c>
      <c r="B45" s="22" t="s">
        <v>24</v>
      </c>
      <c r="C45" s="22">
        <v>2</v>
      </c>
      <c r="D45" s="22" t="s">
        <v>31</v>
      </c>
      <c r="E45" s="22" t="s">
        <v>14</v>
      </c>
      <c r="F45" s="22" t="s">
        <v>51</v>
      </c>
      <c r="G45" s="23">
        <v>7</v>
      </c>
      <c r="H45" s="24">
        <v>365</v>
      </c>
      <c r="I45" s="24">
        <v>133</v>
      </c>
      <c r="J45" s="25">
        <f t="shared" si="0"/>
        <v>2555</v>
      </c>
      <c r="K45" s="25">
        <f t="shared" si="1"/>
        <v>931</v>
      </c>
      <c r="L45" s="25">
        <f t="shared" si="2"/>
        <v>1624</v>
      </c>
    </row>
    <row r="46" spans="1:12" x14ac:dyDescent="0.25">
      <c r="A46" s="22">
        <v>2025</v>
      </c>
      <c r="B46" s="22" t="s">
        <v>24</v>
      </c>
      <c r="C46" s="22">
        <v>2</v>
      </c>
      <c r="D46" s="22" t="s">
        <v>33</v>
      </c>
      <c r="E46" s="22" t="s">
        <v>15</v>
      </c>
      <c r="F46" s="22" t="s">
        <v>48</v>
      </c>
      <c r="G46" s="23">
        <v>9</v>
      </c>
      <c r="H46" s="24">
        <v>425</v>
      </c>
      <c r="I46" s="24">
        <v>160</v>
      </c>
      <c r="J46" s="25">
        <f t="shared" si="0"/>
        <v>3825</v>
      </c>
      <c r="K46" s="25">
        <f t="shared" si="1"/>
        <v>1440</v>
      </c>
      <c r="L46" s="25">
        <f t="shared" si="2"/>
        <v>2385</v>
      </c>
    </row>
    <row r="47" spans="1:12" x14ac:dyDescent="0.25">
      <c r="A47" s="22">
        <v>2025</v>
      </c>
      <c r="B47" s="22" t="s">
        <v>24</v>
      </c>
      <c r="C47" s="22">
        <v>2</v>
      </c>
      <c r="D47" s="22" t="s">
        <v>33</v>
      </c>
      <c r="E47" s="22" t="s">
        <v>15</v>
      </c>
      <c r="F47" s="22" t="s">
        <v>49</v>
      </c>
      <c r="G47" s="23">
        <v>10</v>
      </c>
      <c r="H47" s="24">
        <v>420</v>
      </c>
      <c r="I47" s="24">
        <v>160</v>
      </c>
      <c r="J47" s="25">
        <f t="shared" si="0"/>
        <v>4200</v>
      </c>
      <c r="K47" s="25">
        <f t="shared" si="1"/>
        <v>1600</v>
      </c>
      <c r="L47" s="25">
        <f t="shared" si="2"/>
        <v>2600</v>
      </c>
    </row>
    <row r="48" spans="1:12" x14ac:dyDescent="0.25">
      <c r="A48" s="22">
        <v>2025</v>
      </c>
      <c r="B48" s="22" t="s">
        <v>24</v>
      </c>
      <c r="C48" s="22">
        <v>2</v>
      </c>
      <c r="D48" s="22" t="s">
        <v>33</v>
      </c>
      <c r="E48" s="22" t="s">
        <v>15</v>
      </c>
      <c r="F48" s="22" t="s">
        <v>50</v>
      </c>
      <c r="G48" s="23">
        <v>2</v>
      </c>
      <c r="H48" s="24">
        <v>430</v>
      </c>
      <c r="I48" s="24">
        <v>160</v>
      </c>
      <c r="J48" s="25">
        <f t="shared" si="0"/>
        <v>860</v>
      </c>
      <c r="K48" s="25">
        <f t="shared" si="1"/>
        <v>320</v>
      </c>
      <c r="L48" s="25">
        <f t="shared" si="2"/>
        <v>540</v>
      </c>
    </row>
    <row r="49" spans="1:12" x14ac:dyDescent="0.25">
      <c r="A49" s="22">
        <v>2025</v>
      </c>
      <c r="B49" s="22" t="s">
        <v>24</v>
      </c>
      <c r="C49" s="22">
        <v>2</v>
      </c>
      <c r="D49" s="22" t="s">
        <v>33</v>
      </c>
      <c r="E49" s="22" t="s">
        <v>15</v>
      </c>
      <c r="F49" s="22" t="s">
        <v>51</v>
      </c>
      <c r="G49" s="23">
        <v>6</v>
      </c>
      <c r="H49" s="24">
        <v>425</v>
      </c>
      <c r="I49" s="24">
        <v>158</v>
      </c>
      <c r="J49" s="25">
        <f t="shared" si="0"/>
        <v>2550</v>
      </c>
      <c r="K49" s="25">
        <f t="shared" si="1"/>
        <v>948</v>
      </c>
      <c r="L49" s="25">
        <f t="shared" si="2"/>
        <v>1602</v>
      </c>
    </row>
    <row r="50" spans="1:12" x14ac:dyDescent="0.25">
      <c r="A50" s="22">
        <v>2025</v>
      </c>
      <c r="B50" s="22" t="s">
        <v>27</v>
      </c>
      <c r="C50" s="22">
        <v>3</v>
      </c>
      <c r="D50" s="22" t="s">
        <v>22</v>
      </c>
      <c r="E50" s="22" t="s">
        <v>10</v>
      </c>
      <c r="F50" s="22" t="s">
        <v>48</v>
      </c>
      <c r="G50" s="23">
        <v>22</v>
      </c>
      <c r="H50" s="24">
        <v>290</v>
      </c>
      <c r="I50" s="24">
        <v>95</v>
      </c>
      <c r="J50" s="25">
        <f t="shared" si="0"/>
        <v>6380</v>
      </c>
      <c r="K50" s="25">
        <f t="shared" si="1"/>
        <v>2090</v>
      </c>
      <c r="L50" s="25">
        <f t="shared" si="2"/>
        <v>4290</v>
      </c>
    </row>
    <row r="51" spans="1:12" x14ac:dyDescent="0.25">
      <c r="A51" s="22">
        <v>2025</v>
      </c>
      <c r="B51" s="22" t="s">
        <v>27</v>
      </c>
      <c r="C51" s="22">
        <v>3</v>
      </c>
      <c r="D51" s="22" t="s">
        <v>22</v>
      </c>
      <c r="E51" s="22" t="s">
        <v>10</v>
      </c>
      <c r="F51" s="22" t="s">
        <v>49</v>
      </c>
      <c r="G51" s="23">
        <v>14</v>
      </c>
      <c r="H51" s="24">
        <v>300</v>
      </c>
      <c r="I51" s="24">
        <v>95</v>
      </c>
      <c r="J51" s="25">
        <f t="shared" si="0"/>
        <v>4200</v>
      </c>
      <c r="K51" s="25">
        <f t="shared" si="1"/>
        <v>1330</v>
      </c>
      <c r="L51" s="25">
        <f t="shared" si="2"/>
        <v>2870</v>
      </c>
    </row>
    <row r="52" spans="1:12" x14ac:dyDescent="0.25">
      <c r="A52" s="22">
        <v>2025</v>
      </c>
      <c r="B52" s="22" t="s">
        <v>27</v>
      </c>
      <c r="C52" s="22">
        <v>3</v>
      </c>
      <c r="D52" s="22" t="s">
        <v>22</v>
      </c>
      <c r="E52" s="22" t="s">
        <v>10</v>
      </c>
      <c r="F52" s="22" t="s">
        <v>50</v>
      </c>
      <c r="G52" s="23">
        <v>15</v>
      </c>
      <c r="H52" s="24">
        <v>285</v>
      </c>
      <c r="I52" s="24">
        <v>95</v>
      </c>
      <c r="J52" s="25">
        <f t="shared" si="0"/>
        <v>4275</v>
      </c>
      <c r="K52" s="25">
        <f t="shared" si="1"/>
        <v>1425</v>
      </c>
      <c r="L52" s="25">
        <f t="shared" si="2"/>
        <v>2850</v>
      </c>
    </row>
    <row r="53" spans="1:12" x14ac:dyDescent="0.25">
      <c r="A53" s="22">
        <v>2025</v>
      </c>
      <c r="B53" s="22" t="s">
        <v>27</v>
      </c>
      <c r="C53" s="22">
        <v>3</v>
      </c>
      <c r="D53" s="22" t="s">
        <v>22</v>
      </c>
      <c r="E53" s="22" t="s">
        <v>10</v>
      </c>
      <c r="F53" s="22" t="s">
        <v>51</v>
      </c>
      <c r="G53" s="23">
        <v>19</v>
      </c>
      <c r="H53" s="24">
        <v>290</v>
      </c>
      <c r="I53" s="24">
        <v>95</v>
      </c>
      <c r="J53" s="25">
        <f t="shared" si="0"/>
        <v>5510</v>
      </c>
      <c r="K53" s="25">
        <f t="shared" si="1"/>
        <v>1805</v>
      </c>
      <c r="L53" s="25">
        <f t="shared" si="2"/>
        <v>3705</v>
      </c>
    </row>
    <row r="54" spans="1:12" x14ac:dyDescent="0.25">
      <c r="A54" s="22">
        <v>2025</v>
      </c>
      <c r="B54" s="22" t="s">
        <v>27</v>
      </c>
      <c r="C54" s="22">
        <v>3</v>
      </c>
      <c r="D54" s="22" t="s">
        <v>22</v>
      </c>
      <c r="E54" s="22" t="s">
        <v>11</v>
      </c>
      <c r="F54" s="22" t="s">
        <v>48</v>
      </c>
      <c r="G54" s="23">
        <v>17</v>
      </c>
      <c r="H54" s="24">
        <v>240</v>
      </c>
      <c r="I54" s="24">
        <v>78</v>
      </c>
      <c r="J54" s="25">
        <f t="shared" si="0"/>
        <v>4080</v>
      </c>
      <c r="K54" s="25">
        <f t="shared" si="1"/>
        <v>1326</v>
      </c>
      <c r="L54" s="25">
        <f t="shared" si="2"/>
        <v>2754</v>
      </c>
    </row>
    <row r="55" spans="1:12" x14ac:dyDescent="0.25">
      <c r="A55" s="22">
        <v>2025</v>
      </c>
      <c r="B55" s="22" t="s">
        <v>27</v>
      </c>
      <c r="C55" s="22">
        <v>3</v>
      </c>
      <c r="D55" s="22" t="s">
        <v>22</v>
      </c>
      <c r="E55" s="22" t="s">
        <v>11</v>
      </c>
      <c r="F55" s="22" t="s">
        <v>49</v>
      </c>
      <c r="G55" s="23">
        <v>8</v>
      </c>
      <c r="H55" s="24">
        <v>235</v>
      </c>
      <c r="I55" s="24">
        <v>84</v>
      </c>
      <c r="J55" s="25">
        <f t="shared" si="0"/>
        <v>1880</v>
      </c>
      <c r="K55" s="25">
        <f t="shared" si="1"/>
        <v>672</v>
      </c>
      <c r="L55" s="25">
        <f t="shared" si="2"/>
        <v>1208</v>
      </c>
    </row>
    <row r="56" spans="1:12" x14ac:dyDescent="0.25">
      <c r="A56" s="22">
        <v>2025</v>
      </c>
      <c r="B56" s="22" t="s">
        <v>27</v>
      </c>
      <c r="C56" s="22">
        <v>3</v>
      </c>
      <c r="D56" s="22" t="s">
        <v>22</v>
      </c>
      <c r="E56" s="22" t="s">
        <v>11</v>
      </c>
      <c r="F56" s="22" t="s">
        <v>50</v>
      </c>
      <c r="G56" s="23">
        <v>11</v>
      </c>
      <c r="H56" s="24">
        <v>245</v>
      </c>
      <c r="I56" s="24">
        <v>78</v>
      </c>
      <c r="J56" s="25">
        <f t="shared" si="0"/>
        <v>2695</v>
      </c>
      <c r="K56" s="25">
        <f t="shared" si="1"/>
        <v>858</v>
      </c>
      <c r="L56" s="25">
        <f t="shared" si="2"/>
        <v>1837</v>
      </c>
    </row>
    <row r="57" spans="1:12" x14ac:dyDescent="0.25">
      <c r="A57" s="22">
        <v>2025</v>
      </c>
      <c r="B57" s="22" t="s">
        <v>27</v>
      </c>
      <c r="C57" s="22">
        <v>3</v>
      </c>
      <c r="D57" s="22" t="s">
        <v>22</v>
      </c>
      <c r="E57" s="22" t="s">
        <v>11</v>
      </c>
      <c r="F57" s="22" t="s">
        <v>51</v>
      </c>
      <c r="G57" s="23">
        <v>12</v>
      </c>
      <c r="H57" s="24">
        <v>240</v>
      </c>
      <c r="I57" s="24">
        <v>80</v>
      </c>
      <c r="J57" s="25">
        <f t="shared" si="0"/>
        <v>2880</v>
      </c>
      <c r="K57" s="25">
        <f t="shared" si="1"/>
        <v>960</v>
      </c>
      <c r="L57" s="25">
        <f t="shared" si="2"/>
        <v>1920</v>
      </c>
    </row>
    <row r="58" spans="1:12" x14ac:dyDescent="0.25">
      <c r="A58" s="22">
        <v>2025</v>
      </c>
      <c r="B58" s="22" t="s">
        <v>27</v>
      </c>
      <c r="C58" s="22">
        <v>3</v>
      </c>
      <c r="D58" s="22" t="s">
        <v>25</v>
      </c>
      <c r="E58" s="22" t="s">
        <v>12</v>
      </c>
      <c r="F58" s="22" t="s">
        <v>48</v>
      </c>
      <c r="G58" s="23">
        <v>23</v>
      </c>
      <c r="H58" s="24">
        <v>105</v>
      </c>
      <c r="I58" s="24">
        <v>28</v>
      </c>
      <c r="J58" s="25">
        <f t="shared" si="0"/>
        <v>2415</v>
      </c>
      <c r="K58" s="25">
        <f t="shared" si="1"/>
        <v>644</v>
      </c>
      <c r="L58" s="25">
        <f t="shared" si="2"/>
        <v>1771</v>
      </c>
    </row>
    <row r="59" spans="1:12" x14ac:dyDescent="0.25">
      <c r="A59" s="22">
        <v>2025</v>
      </c>
      <c r="B59" s="22" t="s">
        <v>27</v>
      </c>
      <c r="C59" s="22">
        <v>3</v>
      </c>
      <c r="D59" s="22" t="s">
        <v>25</v>
      </c>
      <c r="E59" s="22" t="s">
        <v>12</v>
      </c>
      <c r="F59" s="22" t="s">
        <v>49</v>
      </c>
      <c r="G59" s="23">
        <v>19</v>
      </c>
      <c r="H59" s="24">
        <v>110</v>
      </c>
      <c r="I59" s="24">
        <v>28</v>
      </c>
      <c r="J59" s="25">
        <f t="shared" si="0"/>
        <v>2090</v>
      </c>
      <c r="K59" s="25">
        <f t="shared" si="1"/>
        <v>532</v>
      </c>
      <c r="L59" s="25">
        <f t="shared" si="2"/>
        <v>1558</v>
      </c>
    </row>
    <row r="60" spans="1:12" x14ac:dyDescent="0.25">
      <c r="A60" s="22">
        <v>2025</v>
      </c>
      <c r="B60" s="22" t="s">
        <v>27</v>
      </c>
      <c r="C60" s="22">
        <v>3</v>
      </c>
      <c r="D60" s="22" t="s">
        <v>25</v>
      </c>
      <c r="E60" s="22" t="s">
        <v>12</v>
      </c>
      <c r="F60" s="22" t="s">
        <v>50</v>
      </c>
      <c r="G60" s="23">
        <v>13</v>
      </c>
      <c r="H60" s="24">
        <v>115</v>
      </c>
      <c r="I60" s="24">
        <v>26</v>
      </c>
      <c r="J60" s="25">
        <f t="shared" si="0"/>
        <v>1495</v>
      </c>
      <c r="K60" s="25">
        <f t="shared" si="1"/>
        <v>338</v>
      </c>
      <c r="L60" s="25">
        <f t="shared" si="2"/>
        <v>1157</v>
      </c>
    </row>
    <row r="61" spans="1:12" x14ac:dyDescent="0.25">
      <c r="A61" s="22">
        <v>2025</v>
      </c>
      <c r="B61" s="22" t="s">
        <v>27</v>
      </c>
      <c r="C61" s="22">
        <v>3</v>
      </c>
      <c r="D61" s="22" t="s">
        <v>25</v>
      </c>
      <c r="E61" s="22" t="s">
        <v>12</v>
      </c>
      <c r="F61" s="22" t="s">
        <v>51</v>
      </c>
      <c r="G61" s="23">
        <v>21</v>
      </c>
      <c r="H61" s="24">
        <v>120</v>
      </c>
      <c r="I61" s="24">
        <v>32</v>
      </c>
      <c r="J61" s="25">
        <f t="shared" si="0"/>
        <v>2520</v>
      </c>
      <c r="K61" s="25">
        <f t="shared" si="1"/>
        <v>672</v>
      </c>
      <c r="L61" s="25">
        <f t="shared" si="2"/>
        <v>1848</v>
      </c>
    </row>
    <row r="62" spans="1:12" x14ac:dyDescent="0.25">
      <c r="A62" s="22">
        <v>2025</v>
      </c>
      <c r="B62" s="22" t="s">
        <v>27</v>
      </c>
      <c r="C62" s="22">
        <v>3</v>
      </c>
      <c r="D62" s="22" t="s">
        <v>28</v>
      </c>
      <c r="E62" s="22" t="s">
        <v>13</v>
      </c>
      <c r="F62" s="22" t="s">
        <v>48</v>
      </c>
      <c r="G62" s="23">
        <v>42</v>
      </c>
      <c r="H62" s="24">
        <v>65</v>
      </c>
      <c r="I62" s="24">
        <v>12</v>
      </c>
      <c r="J62" s="25">
        <f t="shared" si="0"/>
        <v>2730</v>
      </c>
      <c r="K62" s="25">
        <f t="shared" si="1"/>
        <v>504</v>
      </c>
      <c r="L62" s="25">
        <f t="shared" si="2"/>
        <v>2226</v>
      </c>
    </row>
    <row r="63" spans="1:12" x14ac:dyDescent="0.25">
      <c r="A63" s="22">
        <v>2025</v>
      </c>
      <c r="B63" s="22" t="s">
        <v>27</v>
      </c>
      <c r="C63" s="22">
        <v>3</v>
      </c>
      <c r="D63" s="22" t="s">
        <v>28</v>
      </c>
      <c r="E63" s="22" t="s">
        <v>13</v>
      </c>
      <c r="F63" s="22" t="s">
        <v>49</v>
      </c>
      <c r="G63" s="23">
        <v>35</v>
      </c>
      <c r="H63" s="24">
        <v>65</v>
      </c>
      <c r="I63" s="24">
        <v>10</v>
      </c>
      <c r="J63" s="25">
        <f t="shared" si="0"/>
        <v>2275</v>
      </c>
      <c r="K63" s="25">
        <f t="shared" si="1"/>
        <v>350</v>
      </c>
      <c r="L63" s="25">
        <f t="shared" si="2"/>
        <v>1925</v>
      </c>
    </row>
    <row r="64" spans="1:12" x14ac:dyDescent="0.25">
      <c r="A64" s="22">
        <v>2025</v>
      </c>
      <c r="B64" s="22" t="s">
        <v>27</v>
      </c>
      <c r="C64" s="22">
        <v>3</v>
      </c>
      <c r="D64" s="22" t="s">
        <v>28</v>
      </c>
      <c r="E64" s="22" t="s">
        <v>13</v>
      </c>
      <c r="F64" s="22" t="s">
        <v>50</v>
      </c>
      <c r="G64" s="23">
        <v>26</v>
      </c>
      <c r="H64" s="24">
        <v>55</v>
      </c>
      <c r="I64" s="24">
        <v>15</v>
      </c>
      <c r="J64" s="25">
        <f t="shared" si="0"/>
        <v>1430</v>
      </c>
      <c r="K64" s="25">
        <f t="shared" si="1"/>
        <v>390</v>
      </c>
      <c r="L64" s="25">
        <f t="shared" si="2"/>
        <v>1040</v>
      </c>
    </row>
    <row r="65" spans="1:12" x14ac:dyDescent="0.25">
      <c r="A65" s="22">
        <v>2025</v>
      </c>
      <c r="B65" s="22" t="s">
        <v>27</v>
      </c>
      <c r="C65" s="22">
        <v>3</v>
      </c>
      <c r="D65" s="22" t="s">
        <v>28</v>
      </c>
      <c r="E65" s="22" t="s">
        <v>13</v>
      </c>
      <c r="F65" s="22" t="s">
        <v>51</v>
      </c>
      <c r="G65" s="23">
        <v>38</v>
      </c>
      <c r="H65" s="24">
        <v>55</v>
      </c>
      <c r="I65" s="24">
        <v>15</v>
      </c>
      <c r="J65" s="25">
        <f t="shared" si="0"/>
        <v>2090</v>
      </c>
      <c r="K65" s="25">
        <f t="shared" si="1"/>
        <v>570</v>
      </c>
      <c r="L65" s="25">
        <f t="shared" si="2"/>
        <v>1520</v>
      </c>
    </row>
    <row r="66" spans="1:12" x14ac:dyDescent="0.25">
      <c r="A66" s="22">
        <v>2025</v>
      </c>
      <c r="B66" s="22" t="s">
        <v>27</v>
      </c>
      <c r="C66" s="22">
        <v>3</v>
      </c>
      <c r="D66" s="22" t="s">
        <v>31</v>
      </c>
      <c r="E66" s="22" t="s">
        <v>14</v>
      </c>
      <c r="F66" s="22" t="s">
        <v>48</v>
      </c>
      <c r="G66" s="23">
        <v>14</v>
      </c>
      <c r="H66" s="24">
        <v>360</v>
      </c>
      <c r="I66" s="24">
        <v>133</v>
      </c>
      <c r="J66" s="25">
        <f t="shared" ref="J66:J129" si="3">G66*H66</f>
        <v>5040</v>
      </c>
      <c r="K66" s="25">
        <f t="shared" ref="K66:K129" si="4">G66*I66</f>
        <v>1862</v>
      </c>
      <c r="L66" s="25">
        <f t="shared" ref="L66:L129" si="5">J66-K66</f>
        <v>3178</v>
      </c>
    </row>
    <row r="67" spans="1:12" x14ac:dyDescent="0.25">
      <c r="A67" s="22">
        <v>2025</v>
      </c>
      <c r="B67" s="22" t="s">
        <v>27</v>
      </c>
      <c r="C67" s="22">
        <v>3</v>
      </c>
      <c r="D67" s="22" t="s">
        <v>31</v>
      </c>
      <c r="E67" s="22" t="s">
        <v>14</v>
      </c>
      <c r="F67" s="22" t="s">
        <v>49</v>
      </c>
      <c r="G67" s="23">
        <v>7</v>
      </c>
      <c r="H67" s="24">
        <v>370</v>
      </c>
      <c r="I67" s="24">
        <v>128</v>
      </c>
      <c r="J67" s="25">
        <f t="shared" si="3"/>
        <v>2590</v>
      </c>
      <c r="K67" s="25">
        <f t="shared" si="4"/>
        <v>896</v>
      </c>
      <c r="L67" s="25">
        <f t="shared" si="5"/>
        <v>1694</v>
      </c>
    </row>
    <row r="68" spans="1:12" x14ac:dyDescent="0.25">
      <c r="A68" s="22">
        <v>2025</v>
      </c>
      <c r="B68" s="22" t="s">
        <v>27</v>
      </c>
      <c r="C68" s="22">
        <v>3</v>
      </c>
      <c r="D68" s="22" t="s">
        <v>31</v>
      </c>
      <c r="E68" s="22" t="s">
        <v>14</v>
      </c>
      <c r="F68" s="22" t="s">
        <v>50</v>
      </c>
      <c r="G68" s="23">
        <v>9</v>
      </c>
      <c r="H68" s="24">
        <v>365</v>
      </c>
      <c r="I68" s="24">
        <v>134</v>
      </c>
      <c r="J68" s="25">
        <f t="shared" si="3"/>
        <v>3285</v>
      </c>
      <c r="K68" s="25">
        <f t="shared" si="4"/>
        <v>1206</v>
      </c>
      <c r="L68" s="25">
        <f t="shared" si="5"/>
        <v>2079</v>
      </c>
    </row>
    <row r="69" spans="1:12" x14ac:dyDescent="0.25">
      <c r="A69" s="22">
        <v>2025</v>
      </c>
      <c r="B69" s="22" t="s">
        <v>27</v>
      </c>
      <c r="C69" s="22">
        <v>3</v>
      </c>
      <c r="D69" s="22" t="s">
        <v>31</v>
      </c>
      <c r="E69" s="22" t="s">
        <v>14</v>
      </c>
      <c r="F69" s="22" t="s">
        <v>51</v>
      </c>
      <c r="G69" s="23">
        <v>11</v>
      </c>
      <c r="H69" s="24">
        <v>365</v>
      </c>
      <c r="I69" s="24">
        <v>133</v>
      </c>
      <c r="J69" s="25">
        <f t="shared" si="3"/>
        <v>4015</v>
      </c>
      <c r="K69" s="25">
        <f t="shared" si="4"/>
        <v>1463</v>
      </c>
      <c r="L69" s="25">
        <f t="shared" si="5"/>
        <v>2552</v>
      </c>
    </row>
    <row r="70" spans="1:12" x14ac:dyDescent="0.25">
      <c r="A70" s="22">
        <v>2025</v>
      </c>
      <c r="B70" s="22" t="s">
        <v>27</v>
      </c>
      <c r="C70" s="22">
        <v>3</v>
      </c>
      <c r="D70" s="22" t="s">
        <v>33</v>
      </c>
      <c r="E70" s="22" t="s">
        <v>15</v>
      </c>
      <c r="F70" s="22" t="s">
        <v>48</v>
      </c>
      <c r="G70" s="23">
        <v>6</v>
      </c>
      <c r="H70" s="24">
        <v>420</v>
      </c>
      <c r="I70" s="24">
        <v>158</v>
      </c>
      <c r="J70" s="25">
        <f t="shared" si="3"/>
        <v>2520</v>
      </c>
      <c r="K70" s="25">
        <f t="shared" si="4"/>
        <v>948</v>
      </c>
      <c r="L70" s="25">
        <f t="shared" si="5"/>
        <v>1572</v>
      </c>
    </row>
    <row r="71" spans="1:12" x14ac:dyDescent="0.25">
      <c r="A71" s="22">
        <v>2025</v>
      </c>
      <c r="B71" s="22" t="s">
        <v>27</v>
      </c>
      <c r="C71" s="22">
        <v>3</v>
      </c>
      <c r="D71" s="22" t="s">
        <v>33</v>
      </c>
      <c r="E71" s="22" t="s">
        <v>15</v>
      </c>
      <c r="F71" s="22" t="s">
        <v>49</v>
      </c>
      <c r="G71" s="23">
        <v>8</v>
      </c>
      <c r="H71" s="24">
        <v>415</v>
      </c>
      <c r="I71" s="24">
        <v>164</v>
      </c>
      <c r="J71" s="25">
        <f t="shared" si="3"/>
        <v>3320</v>
      </c>
      <c r="K71" s="25">
        <f t="shared" si="4"/>
        <v>1312</v>
      </c>
      <c r="L71" s="25">
        <f t="shared" si="5"/>
        <v>2008</v>
      </c>
    </row>
    <row r="72" spans="1:12" x14ac:dyDescent="0.25">
      <c r="A72" s="22">
        <v>2025</v>
      </c>
      <c r="B72" s="22" t="s">
        <v>27</v>
      </c>
      <c r="C72" s="22">
        <v>3</v>
      </c>
      <c r="D72" s="22" t="s">
        <v>33</v>
      </c>
      <c r="E72" s="22" t="s">
        <v>15</v>
      </c>
      <c r="F72" s="22" t="s">
        <v>50</v>
      </c>
      <c r="G72" s="23">
        <v>6</v>
      </c>
      <c r="H72" s="24">
        <v>420</v>
      </c>
      <c r="I72" s="24">
        <v>163</v>
      </c>
      <c r="J72" s="25">
        <f t="shared" si="3"/>
        <v>2520</v>
      </c>
      <c r="K72" s="25">
        <f t="shared" si="4"/>
        <v>978</v>
      </c>
      <c r="L72" s="25">
        <f t="shared" si="5"/>
        <v>1542</v>
      </c>
    </row>
    <row r="73" spans="1:12" x14ac:dyDescent="0.25">
      <c r="A73" s="22">
        <v>2025</v>
      </c>
      <c r="B73" s="22" t="s">
        <v>27</v>
      </c>
      <c r="C73" s="22">
        <v>3</v>
      </c>
      <c r="D73" s="22" t="s">
        <v>33</v>
      </c>
      <c r="E73" s="22" t="s">
        <v>15</v>
      </c>
      <c r="F73" s="22" t="s">
        <v>51</v>
      </c>
      <c r="G73" s="23">
        <v>10</v>
      </c>
      <c r="H73" s="24">
        <v>430</v>
      </c>
      <c r="I73" s="24">
        <v>158</v>
      </c>
      <c r="J73" s="25">
        <f t="shared" si="3"/>
        <v>4300</v>
      </c>
      <c r="K73" s="25">
        <f t="shared" si="4"/>
        <v>1580</v>
      </c>
      <c r="L73" s="25">
        <f t="shared" si="5"/>
        <v>2720</v>
      </c>
    </row>
    <row r="74" spans="1:12" x14ac:dyDescent="0.25">
      <c r="A74" s="22">
        <v>2025</v>
      </c>
      <c r="B74" s="22" t="s">
        <v>30</v>
      </c>
      <c r="C74" s="22">
        <v>4</v>
      </c>
      <c r="D74" s="22" t="s">
        <v>22</v>
      </c>
      <c r="E74" s="22" t="s">
        <v>10</v>
      </c>
      <c r="F74" s="22" t="s">
        <v>48</v>
      </c>
      <c r="G74" s="23">
        <v>20</v>
      </c>
      <c r="H74" s="24">
        <v>300</v>
      </c>
      <c r="I74" s="24">
        <v>99</v>
      </c>
      <c r="J74" s="25">
        <f t="shared" si="3"/>
        <v>6000</v>
      </c>
      <c r="K74" s="25">
        <f t="shared" si="4"/>
        <v>1980</v>
      </c>
      <c r="L74" s="25">
        <f t="shared" si="5"/>
        <v>4020</v>
      </c>
    </row>
    <row r="75" spans="1:12" x14ac:dyDescent="0.25">
      <c r="A75" s="22">
        <v>2025</v>
      </c>
      <c r="B75" s="22" t="s">
        <v>30</v>
      </c>
      <c r="C75" s="22">
        <v>4</v>
      </c>
      <c r="D75" s="22" t="s">
        <v>22</v>
      </c>
      <c r="E75" s="22" t="s">
        <v>10</v>
      </c>
      <c r="F75" s="22" t="s">
        <v>49</v>
      </c>
      <c r="G75" s="23">
        <v>16</v>
      </c>
      <c r="H75" s="24">
        <v>285</v>
      </c>
      <c r="I75" s="24">
        <v>95</v>
      </c>
      <c r="J75" s="25">
        <f t="shared" si="3"/>
        <v>4560</v>
      </c>
      <c r="K75" s="25">
        <f t="shared" si="4"/>
        <v>1520</v>
      </c>
      <c r="L75" s="25">
        <f t="shared" si="5"/>
        <v>3040</v>
      </c>
    </row>
    <row r="76" spans="1:12" x14ac:dyDescent="0.25">
      <c r="A76" s="22">
        <v>2025</v>
      </c>
      <c r="B76" s="22" t="s">
        <v>30</v>
      </c>
      <c r="C76" s="22">
        <v>4</v>
      </c>
      <c r="D76" s="22" t="s">
        <v>22</v>
      </c>
      <c r="E76" s="22" t="s">
        <v>10</v>
      </c>
      <c r="F76" s="22" t="s">
        <v>50</v>
      </c>
      <c r="G76" s="23">
        <v>15</v>
      </c>
      <c r="H76" s="24">
        <v>300</v>
      </c>
      <c r="I76" s="24">
        <v>99</v>
      </c>
      <c r="J76" s="25">
        <f t="shared" si="3"/>
        <v>4500</v>
      </c>
      <c r="K76" s="25">
        <f t="shared" si="4"/>
        <v>1485</v>
      </c>
      <c r="L76" s="25">
        <f t="shared" si="5"/>
        <v>3015</v>
      </c>
    </row>
    <row r="77" spans="1:12" x14ac:dyDescent="0.25">
      <c r="A77" s="22">
        <v>2025</v>
      </c>
      <c r="B77" s="22" t="s">
        <v>30</v>
      </c>
      <c r="C77" s="22">
        <v>4</v>
      </c>
      <c r="D77" s="22" t="s">
        <v>22</v>
      </c>
      <c r="E77" s="22" t="s">
        <v>10</v>
      </c>
      <c r="F77" s="22" t="s">
        <v>51</v>
      </c>
      <c r="G77" s="23">
        <v>14</v>
      </c>
      <c r="H77" s="24">
        <v>295</v>
      </c>
      <c r="I77" s="24">
        <v>95</v>
      </c>
      <c r="J77" s="25">
        <f t="shared" si="3"/>
        <v>4130</v>
      </c>
      <c r="K77" s="25">
        <f t="shared" si="4"/>
        <v>1330</v>
      </c>
      <c r="L77" s="25">
        <f t="shared" si="5"/>
        <v>2800</v>
      </c>
    </row>
    <row r="78" spans="1:12" x14ac:dyDescent="0.25">
      <c r="A78" s="22">
        <v>2025</v>
      </c>
      <c r="B78" s="22" t="s">
        <v>30</v>
      </c>
      <c r="C78" s="22">
        <v>4</v>
      </c>
      <c r="D78" s="22" t="s">
        <v>22</v>
      </c>
      <c r="E78" s="22" t="s">
        <v>11</v>
      </c>
      <c r="F78" s="22" t="s">
        <v>48</v>
      </c>
      <c r="G78" s="23">
        <v>11</v>
      </c>
      <c r="H78" s="24">
        <v>235</v>
      </c>
      <c r="I78" s="24">
        <v>83</v>
      </c>
      <c r="J78" s="25">
        <f t="shared" si="3"/>
        <v>2585</v>
      </c>
      <c r="K78" s="25">
        <f t="shared" si="4"/>
        <v>913</v>
      </c>
      <c r="L78" s="25">
        <f t="shared" si="5"/>
        <v>1672</v>
      </c>
    </row>
    <row r="79" spans="1:12" x14ac:dyDescent="0.25">
      <c r="A79" s="22">
        <v>2025</v>
      </c>
      <c r="B79" s="22" t="s">
        <v>30</v>
      </c>
      <c r="C79" s="22">
        <v>4</v>
      </c>
      <c r="D79" s="22" t="s">
        <v>22</v>
      </c>
      <c r="E79" s="22" t="s">
        <v>11</v>
      </c>
      <c r="F79" s="22" t="s">
        <v>49</v>
      </c>
      <c r="G79" s="23">
        <v>13</v>
      </c>
      <c r="H79" s="24">
        <v>240</v>
      </c>
      <c r="I79" s="24">
        <v>84</v>
      </c>
      <c r="J79" s="25">
        <f t="shared" si="3"/>
        <v>3120</v>
      </c>
      <c r="K79" s="25">
        <f t="shared" si="4"/>
        <v>1092</v>
      </c>
      <c r="L79" s="25">
        <f t="shared" si="5"/>
        <v>2028</v>
      </c>
    </row>
    <row r="80" spans="1:12" x14ac:dyDescent="0.25">
      <c r="A80" s="22">
        <v>2025</v>
      </c>
      <c r="B80" s="22" t="s">
        <v>30</v>
      </c>
      <c r="C80" s="22">
        <v>4</v>
      </c>
      <c r="D80" s="22" t="s">
        <v>22</v>
      </c>
      <c r="E80" s="22" t="s">
        <v>11</v>
      </c>
      <c r="F80" s="22" t="s">
        <v>50</v>
      </c>
      <c r="G80" s="23">
        <v>9</v>
      </c>
      <c r="H80" s="24">
        <v>245</v>
      </c>
      <c r="I80" s="24">
        <v>83</v>
      </c>
      <c r="J80" s="25">
        <f t="shared" si="3"/>
        <v>2205</v>
      </c>
      <c r="K80" s="25">
        <f t="shared" si="4"/>
        <v>747</v>
      </c>
      <c r="L80" s="25">
        <f t="shared" si="5"/>
        <v>1458</v>
      </c>
    </row>
    <row r="81" spans="1:12" x14ac:dyDescent="0.25">
      <c r="A81" s="22">
        <v>2025</v>
      </c>
      <c r="B81" s="22" t="s">
        <v>30</v>
      </c>
      <c r="C81" s="22">
        <v>4</v>
      </c>
      <c r="D81" s="22" t="s">
        <v>22</v>
      </c>
      <c r="E81" s="22" t="s">
        <v>11</v>
      </c>
      <c r="F81" s="22" t="s">
        <v>51</v>
      </c>
      <c r="G81" s="23">
        <v>13</v>
      </c>
      <c r="H81" s="24">
        <v>245</v>
      </c>
      <c r="I81" s="24">
        <v>78</v>
      </c>
      <c r="J81" s="25">
        <f t="shared" si="3"/>
        <v>3185</v>
      </c>
      <c r="K81" s="25">
        <f t="shared" si="4"/>
        <v>1014</v>
      </c>
      <c r="L81" s="25">
        <f t="shared" si="5"/>
        <v>2171</v>
      </c>
    </row>
    <row r="82" spans="1:12" x14ac:dyDescent="0.25">
      <c r="A82" s="22">
        <v>2025</v>
      </c>
      <c r="B82" s="22" t="s">
        <v>30</v>
      </c>
      <c r="C82" s="22">
        <v>4</v>
      </c>
      <c r="D82" s="22" t="s">
        <v>25</v>
      </c>
      <c r="E82" s="22" t="s">
        <v>12</v>
      </c>
      <c r="F82" s="22" t="s">
        <v>48</v>
      </c>
      <c r="G82" s="23">
        <v>27</v>
      </c>
      <c r="H82" s="24">
        <v>115</v>
      </c>
      <c r="I82" s="24">
        <v>28</v>
      </c>
      <c r="J82" s="25">
        <f t="shared" si="3"/>
        <v>3105</v>
      </c>
      <c r="K82" s="25">
        <f t="shared" si="4"/>
        <v>756</v>
      </c>
      <c r="L82" s="25">
        <f t="shared" si="5"/>
        <v>2349</v>
      </c>
    </row>
    <row r="83" spans="1:12" x14ac:dyDescent="0.25">
      <c r="A83" s="22">
        <v>2025</v>
      </c>
      <c r="B83" s="22" t="s">
        <v>30</v>
      </c>
      <c r="C83" s="22">
        <v>4</v>
      </c>
      <c r="D83" s="22" t="s">
        <v>25</v>
      </c>
      <c r="E83" s="22" t="s">
        <v>12</v>
      </c>
      <c r="F83" s="22" t="s">
        <v>49</v>
      </c>
      <c r="G83" s="23">
        <v>21</v>
      </c>
      <c r="H83" s="24">
        <v>120</v>
      </c>
      <c r="I83" s="24">
        <v>26</v>
      </c>
      <c r="J83" s="25">
        <f t="shared" si="3"/>
        <v>2520</v>
      </c>
      <c r="K83" s="25">
        <f t="shared" si="4"/>
        <v>546</v>
      </c>
      <c r="L83" s="25">
        <f t="shared" si="5"/>
        <v>1974</v>
      </c>
    </row>
    <row r="84" spans="1:12" x14ac:dyDescent="0.25">
      <c r="A84" s="22">
        <v>2025</v>
      </c>
      <c r="B84" s="22" t="s">
        <v>30</v>
      </c>
      <c r="C84" s="22">
        <v>4</v>
      </c>
      <c r="D84" s="22" t="s">
        <v>25</v>
      </c>
      <c r="E84" s="22" t="s">
        <v>12</v>
      </c>
      <c r="F84" s="22" t="s">
        <v>50</v>
      </c>
      <c r="G84" s="23">
        <v>17</v>
      </c>
      <c r="H84" s="24">
        <v>110</v>
      </c>
      <c r="I84" s="24">
        <v>32</v>
      </c>
      <c r="J84" s="25">
        <f t="shared" si="3"/>
        <v>1870</v>
      </c>
      <c r="K84" s="25">
        <f t="shared" si="4"/>
        <v>544</v>
      </c>
      <c r="L84" s="25">
        <f t="shared" si="5"/>
        <v>1326</v>
      </c>
    </row>
    <row r="85" spans="1:12" x14ac:dyDescent="0.25">
      <c r="A85" s="22">
        <v>2025</v>
      </c>
      <c r="B85" s="22" t="s">
        <v>30</v>
      </c>
      <c r="C85" s="22">
        <v>4</v>
      </c>
      <c r="D85" s="22" t="s">
        <v>25</v>
      </c>
      <c r="E85" s="22" t="s">
        <v>12</v>
      </c>
      <c r="F85" s="22" t="s">
        <v>51</v>
      </c>
      <c r="G85" s="23">
        <v>24</v>
      </c>
      <c r="H85" s="24">
        <v>115</v>
      </c>
      <c r="I85" s="24">
        <v>26</v>
      </c>
      <c r="J85" s="25">
        <f t="shared" si="3"/>
        <v>2760</v>
      </c>
      <c r="K85" s="25">
        <f t="shared" si="4"/>
        <v>624</v>
      </c>
      <c r="L85" s="25">
        <f t="shared" si="5"/>
        <v>2136</v>
      </c>
    </row>
    <row r="86" spans="1:12" x14ac:dyDescent="0.25">
      <c r="A86" s="22">
        <v>2025</v>
      </c>
      <c r="B86" s="22" t="s">
        <v>30</v>
      </c>
      <c r="C86" s="22">
        <v>4</v>
      </c>
      <c r="D86" s="22" t="s">
        <v>28</v>
      </c>
      <c r="E86" s="22" t="s">
        <v>13</v>
      </c>
      <c r="F86" s="22" t="s">
        <v>48</v>
      </c>
      <c r="G86" s="23">
        <v>41</v>
      </c>
      <c r="H86" s="24">
        <v>55</v>
      </c>
      <c r="I86" s="24">
        <v>10</v>
      </c>
      <c r="J86" s="25">
        <f t="shared" si="3"/>
        <v>2255</v>
      </c>
      <c r="K86" s="25">
        <f t="shared" si="4"/>
        <v>410</v>
      </c>
      <c r="L86" s="25">
        <f t="shared" si="5"/>
        <v>1845</v>
      </c>
    </row>
    <row r="87" spans="1:12" x14ac:dyDescent="0.25">
      <c r="A87" s="22">
        <v>2025</v>
      </c>
      <c r="B87" s="22" t="s">
        <v>30</v>
      </c>
      <c r="C87" s="22">
        <v>4</v>
      </c>
      <c r="D87" s="22" t="s">
        <v>28</v>
      </c>
      <c r="E87" s="22" t="s">
        <v>13</v>
      </c>
      <c r="F87" s="22" t="s">
        <v>49</v>
      </c>
      <c r="G87" s="23">
        <v>31</v>
      </c>
      <c r="H87" s="24">
        <v>55</v>
      </c>
      <c r="I87" s="24">
        <v>16</v>
      </c>
      <c r="J87" s="25">
        <f t="shared" si="3"/>
        <v>1705</v>
      </c>
      <c r="K87" s="25">
        <f t="shared" si="4"/>
        <v>496</v>
      </c>
      <c r="L87" s="25">
        <f t="shared" si="5"/>
        <v>1209</v>
      </c>
    </row>
    <row r="88" spans="1:12" x14ac:dyDescent="0.25">
      <c r="A88" s="22">
        <v>2025</v>
      </c>
      <c r="B88" s="22" t="s">
        <v>30</v>
      </c>
      <c r="C88" s="22">
        <v>4</v>
      </c>
      <c r="D88" s="22" t="s">
        <v>28</v>
      </c>
      <c r="E88" s="22" t="s">
        <v>13</v>
      </c>
      <c r="F88" s="22" t="s">
        <v>50</v>
      </c>
      <c r="G88" s="23">
        <v>29</v>
      </c>
      <c r="H88" s="24">
        <v>55</v>
      </c>
      <c r="I88" s="24">
        <v>12</v>
      </c>
      <c r="J88" s="25">
        <f t="shared" si="3"/>
        <v>1595</v>
      </c>
      <c r="K88" s="25">
        <f t="shared" si="4"/>
        <v>348</v>
      </c>
      <c r="L88" s="25">
        <f t="shared" si="5"/>
        <v>1247</v>
      </c>
    </row>
    <row r="89" spans="1:12" x14ac:dyDescent="0.25">
      <c r="A89" s="22">
        <v>2025</v>
      </c>
      <c r="B89" s="22" t="s">
        <v>30</v>
      </c>
      <c r="C89" s="22">
        <v>4</v>
      </c>
      <c r="D89" s="22" t="s">
        <v>28</v>
      </c>
      <c r="E89" s="22" t="s">
        <v>13</v>
      </c>
      <c r="F89" s="22" t="s">
        <v>51</v>
      </c>
      <c r="G89" s="23">
        <v>34</v>
      </c>
      <c r="H89" s="24">
        <v>65</v>
      </c>
      <c r="I89" s="24">
        <v>12</v>
      </c>
      <c r="J89" s="25">
        <f t="shared" si="3"/>
        <v>2210</v>
      </c>
      <c r="K89" s="25">
        <f t="shared" si="4"/>
        <v>408</v>
      </c>
      <c r="L89" s="25">
        <f t="shared" si="5"/>
        <v>1802</v>
      </c>
    </row>
    <row r="90" spans="1:12" x14ac:dyDescent="0.25">
      <c r="A90" s="22">
        <v>2025</v>
      </c>
      <c r="B90" s="22" t="s">
        <v>30</v>
      </c>
      <c r="C90" s="22">
        <v>4</v>
      </c>
      <c r="D90" s="22" t="s">
        <v>31</v>
      </c>
      <c r="E90" s="22" t="s">
        <v>14</v>
      </c>
      <c r="F90" s="22" t="s">
        <v>48</v>
      </c>
      <c r="G90" s="23">
        <v>12</v>
      </c>
      <c r="H90" s="24">
        <v>360</v>
      </c>
      <c r="I90" s="24">
        <v>130</v>
      </c>
      <c r="J90" s="25">
        <f t="shared" si="3"/>
        <v>4320</v>
      </c>
      <c r="K90" s="25">
        <f t="shared" si="4"/>
        <v>1560</v>
      </c>
      <c r="L90" s="25">
        <f t="shared" si="5"/>
        <v>2760</v>
      </c>
    </row>
    <row r="91" spans="1:12" x14ac:dyDescent="0.25">
      <c r="A91" s="22">
        <v>2025</v>
      </c>
      <c r="B91" s="22" t="s">
        <v>30</v>
      </c>
      <c r="C91" s="22">
        <v>4</v>
      </c>
      <c r="D91" s="22" t="s">
        <v>31</v>
      </c>
      <c r="E91" s="22" t="s">
        <v>14</v>
      </c>
      <c r="F91" s="22" t="s">
        <v>49</v>
      </c>
      <c r="G91" s="23">
        <v>13</v>
      </c>
      <c r="H91" s="24">
        <v>355</v>
      </c>
      <c r="I91" s="24">
        <v>133</v>
      </c>
      <c r="J91" s="25">
        <f t="shared" si="3"/>
        <v>4615</v>
      </c>
      <c r="K91" s="25">
        <f t="shared" si="4"/>
        <v>1729</v>
      </c>
      <c r="L91" s="25">
        <f t="shared" si="5"/>
        <v>2886</v>
      </c>
    </row>
    <row r="92" spans="1:12" x14ac:dyDescent="0.25">
      <c r="A92" s="22">
        <v>2025</v>
      </c>
      <c r="B92" s="22" t="s">
        <v>30</v>
      </c>
      <c r="C92" s="22">
        <v>4</v>
      </c>
      <c r="D92" s="22" t="s">
        <v>31</v>
      </c>
      <c r="E92" s="22" t="s">
        <v>14</v>
      </c>
      <c r="F92" s="22" t="s">
        <v>50</v>
      </c>
      <c r="G92" s="23">
        <v>5</v>
      </c>
      <c r="H92" s="24">
        <v>360</v>
      </c>
      <c r="I92" s="24">
        <v>134</v>
      </c>
      <c r="J92" s="25">
        <f t="shared" si="3"/>
        <v>1800</v>
      </c>
      <c r="K92" s="25">
        <f t="shared" si="4"/>
        <v>670</v>
      </c>
      <c r="L92" s="25">
        <f t="shared" si="5"/>
        <v>1130</v>
      </c>
    </row>
    <row r="93" spans="1:12" x14ac:dyDescent="0.25">
      <c r="A93" s="22">
        <v>2025</v>
      </c>
      <c r="B93" s="22" t="s">
        <v>30</v>
      </c>
      <c r="C93" s="22">
        <v>4</v>
      </c>
      <c r="D93" s="22" t="s">
        <v>31</v>
      </c>
      <c r="E93" s="22" t="s">
        <v>14</v>
      </c>
      <c r="F93" s="22" t="s">
        <v>51</v>
      </c>
      <c r="G93" s="23">
        <v>12</v>
      </c>
      <c r="H93" s="24">
        <v>360</v>
      </c>
      <c r="I93" s="24">
        <v>133</v>
      </c>
      <c r="J93" s="25">
        <f t="shared" si="3"/>
        <v>4320</v>
      </c>
      <c r="K93" s="25">
        <f t="shared" si="4"/>
        <v>1596</v>
      </c>
      <c r="L93" s="25">
        <f t="shared" si="5"/>
        <v>2724</v>
      </c>
    </row>
    <row r="94" spans="1:12" x14ac:dyDescent="0.25">
      <c r="A94" s="22">
        <v>2025</v>
      </c>
      <c r="B94" s="22" t="s">
        <v>30</v>
      </c>
      <c r="C94" s="22">
        <v>4</v>
      </c>
      <c r="D94" s="22" t="s">
        <v>33</v>
      </c>
      <c r="E94" s="22" t="s">
        <v>15</v>
      </c>
      <c r="F94" s="22" t="s">
        <v>48</v>
      </c>
      <c r="G94" s="23">
        <v>5</v>
      </c>
      <c r="H94" s="24">
        <v>420</v>
      </c>
      <c r="I94" s="24">
        <v>160</v>
      </c>
      <c r="J94" s="25">
        <f t="shared" si="3"/>
        <v>2100</v>
      </c>
      <c r="K94" s="25">
        <f t="shared" si="4"/>
        <v>800</v>
      </c>
      <c r="L94" s="25">
        <f t="shared" si="5"/>
        <v>1300</v>
      </c>
    </row>
    <row r="95" spans="1:12" x14ac:dyDescent="0.25">
      <c r="A95" s="22">
        <v>2025</v>
      </c>
      <c r="B95" s="22" t="s">
        <v>30</v>
      </c>
      <c r="C95" s="22">
        <v>4</v>
      </c>
      <c r="D95" s="22" t="s">
        <v>33</v>
      </c>
      <c r="E95" s="22" t="s">
        <v>15</v>
      </c>
      <c r="F95" s="22" t="s">
        <v>49</v>
      </c>
      <c r="G95" s="23">
        <v>8</v>
      </c>
      <c r="H95" s="24">
        <v>420</v>
      </c>
      <c r="I95" s="24">
        <v>160</v>
      </c>
      <c r="J95" s="25">
        <f t="shared" si="3"/>
        <v>3360</v>
      </c>
      <c r="K95" s="25">
        <f t="shared" si="4"/>
        <v>1280</v>
      </c>
      <c r="L95" s="25">
        <f t="shared" si="5"/>
        <v>2080</v>
      </c>
    </row>
    <row r="96" spans="1:12" x14ac:dyDescent="0.25">
      <c r="A96" s="22">
        <v>2025</v>
      </c>
      <c r="B96" s="22" t="s">
        <v>30</v>
      </c>
      <c r="C96" s="22">
        <v>4</v>
      </c>
      <c r="D96" s="22" t="s">
        <v>33</v>
      </c>
      <c r="E96" s="22" t="s">
        <v>15</v>
      </c>
      <c r="F96" s="22" t="s">
        <v>50</v>
      </c>
      <c r="G96" s="23">
        <v>2</v>
      </c>
      <c r="H96" s="24">
        <v>430</v>
      </c>
      <c r="I96" s="24">
        <v>163</v>
      </c>
      <c r="J96" s="25">
        <f t="shared" si="3"/>
        <v>860</v>
      </c>
      <c r="K96" s="25">
        <f t="shared" si="4"/>
        <v>326</v>
      </c>
      <c r="L96" s="25">
        <f t="shared" si="5"/>
        <v>534</v>
      </c>
    </row>
    <row r="97" spans="1:12" x14ac:dyDescent="0.25">
      <c r="A97" s="22">
        <v>2025</v>
      </c>
      <c r="B97" s="22" t="s">
        <v>30</v>
      </c>
      <c r="C97" s="22">
        <v>4</v>
      </c>
      <c r="D97" s="22" t="s">
        <v>33</v>
      </c>
      <c r="E97" s="22" t="s">
        <v>15</v>
      </c>
      <c r="F97" s="22" t="s">
        <v>51</v>
      </c>
      <c r="G97" s="23">
        <v>7</v>
      </c>
      <c r="H97" s="24">
        <v>425</v>
      </c>
      <c r="I97" s="24">
        <v>163</v>
      </c>
      <c r="J97" s="25">
        <f t="shared" si="3"/>
        <v>2975</v>
      </c>
      <c r="K97" s="25">
        <f t="shared" si="4"/>
        <v>1141</v>
      </c>
      <c r="L97" s="25">
        <f t="shared" si="5"/>
        <v>1834</v>
      </c>
    </row>
    <row r="98" spans="1:12" x14ac:dyDescent="0.25">
      <c r="A98" s="22">
        <v>2025</v>
      </c>
      <c r="B98" s="22" t="s">
        <v>32</v>
      </c>
      <c r="C98" s="22">
        <v>5</v>
      </c>
      <c r="D98" s="22" t="s">
        <v>22</v>
      </c>
      <c r="E98" s="22" t="s">
        <v>10</v>
      </c>
      <c r="F98" s="22" t="s">
        <v>48</v>
      </c>
      <c r="G98" s="23">
        <v>20</v>
      </c>
      <c r="H98" s="24">
        <v>290</v>
      </c>
      <c r="I98" s="24">
        <v>99</v>
      </c>
      <c r="J98" s="25">
        <f t="shared" si="3"/>
        <v>5800</v>
      </c>
      <c r="K98" s="25">
        <f t="shared" si="4"/>
        <v>1980</v>
      </c>
      <c r="L98" s="25">
        <f t="shared" si="5"/>
        <v>3820</v>
      </c>
    </row>
    <row r="99" spans="1:12" x14ac:dyDescent="0.25">
      <c r="A99" s="22">
        <v>2025</v>
      </c>
      <c r="B99" s="22" t="s">
        <v>32</v>
      </c>
      <c r="C99" s="22">
        <v>5</v>
      </c>
      <c r="D99" s="22" t="s">
        <v>22</v>
      </c>
      <c r="E99" s="22" t="s">
        <v>10</v>
      </c>
      <c r="F99" s="22" t="s">
        <v>49</v>
      </c>
      <c r="G99" s="23">
        <v>12</v>
      </c>
      <c r="H99" s="24">
        <v>300</v>
      </c>
      <c r="I99" s="24">
        <v>98</v>
      </c>
      <c r="J99" s="25">
        <f t="shared" si="3"/>
        <v>3600</v>
      </c>
      <c r="K99" s="25">
        <f t="shared" si="4"/>
        <v>1176</v>
      </c>
      <c r="L99" s="25">
        <f t="shared" si="5"/>
        <v>2424</v>
      </c>
    </row>
    <row r="100" spans="1:12" x14ac:dyDescent="0.25">
      <c r="A100" s="22">
        <v>2025</v>
      </c>
      <c r="B100" s="22" t="s">
        <v>32</v>
      </c>
      <c r="C100" s="22">
        <v>5</v>
      </c>
      <c r="D100" s="22" t="s">
        <v>22</v>
      </c>
      <c r="E100" s="22" t="s">
        <v>10</v>
      </c>
      <c r="F100" s="22" t="s">
        <v>50</v>
      </c>
      <c r="G100" s="23">
        <v>14</v>
      </c>
      <c r="H100" s="24">
        <v>290</v>
      </c>
      <c r="I100" s="24">
        <v>95</v>
      </c>
      <c r="J100" s="25">
        <f t="shared" si="3"/>
        <v>4060</v>
      </c>
      <c r="K100" s="25">
        <f t="shared" si="4"/>
        <v>1330</v>
      </c>
      <c r="L100" s="25">
        <f t="shared" si="5"/>
        <v>2730</v>
      </c>
    </row>
    <row r="101" spans="1:12" x14ac:dyDescent="0.25">
      <c r="A101" s="22">
        <v>2025</v>
      </c>
      <c r="B101" s="22" t="s">
        <v>32</v>
      </c>
      <c r="C101" s="22">
        <v>5</v>
      </c>
      <c r="D101" s="22" t="s">
        <v>22</v>
      </c>
      <c r="E101" s="22" t="s">
        <v>10</v>
      </c>
      <c r="F101" s="22" t="s">
        <v>51</v>
      </c>
      <c r="G101" s="23">
        <v>17</v>
      </c>
      <c r="H101" s="24">
        <v>285</v>
      </c>
      <c r="I101" s="24">
        <v>95</v>
      </c>
      <c r="J101" s="25">
        <f t="shared" si="3"/>
        <v>4845</v>
      </c>
      <c r="K101" s="25">
        <f t="shared" si="4"/>
        <v>1615</v>
      </c>
      <c r="L101" s="25">
        <f t="shared" si="5"/>
        <v>3230</v>
      </c>
    </row>
    <row r="102" spans="1:12" x14ac:dyDescent="0.25">
      <c r="A102" s="22">
        <v>2025</v>
      </c>
      <c r="B102" s="22" t="s">
        <v>32</v>
      </c>
      <c r="C102" s="22">
        <v>5</v>
      </c>
      <c r="D102" s="22" t="s">
        <v>22</v>
      </c>
      <c r="E102" s="22" t="s">
        <v>11</v>
      </c>
      <c r="F102" s="22" t="s">
        <v>48</v>
      </c>
      <c r="G102" s="23">
        <v>16</v>
      </c>
      <c r="H102" s="24">
        <v>240</v>
      </c>
      <c r="I102" s="24">
        <v>80</v>
      </c>
      <c r="J102" s="25">
        <f t="shared" si="3"/>
        <v>3840</v>
      </c>
      <c r="K102" s="25">
        <f t="shared" si="4"/>
        <v>1280</v>
      </c>
      <c r="L102" s="25">
        <f t="shared" si="5"/>
        <v>2560</v>
      </c>
    </row>
    <row r="103" spans="1:12" x14ac:dyDescent="0.25">
      <c r="A103" s="22">
        <v>2025</v>
      </c>
      <c r="B103" s="22" t="s">
        <v>32</v>
      </c>
      <c r="C103" s="22">
        <v>5</v>
      </c>
      <c r="D103" s="22" t="s">
        <v>22</v>
      </c>
      <c r="E103" s="22" t="s">
        <v>11</v>
      </c>
      <c r="F103" s="22" t="s">
        <v>49</v>
      </c>
      <c r="G103" s="23">
        <v>10</v>
      </c>
      <c r="H103" s="24">
        <v>240</v>
      </c>
      <c r="I103" s="24">
        <v>83</v>
      </c>
      <c r="J103" s="25">
        <f t="shared" si="3"/>
        <v>2400</v>
      </c>
      <c r="K103" s="25">
        <f t="shared" si="4"/>
        <v>830</v>
      </c>
      <c r="L103" s="25">
        <f t="shared" si="5"/>
        <v>1570</v>
      </c>
    </row>
    <row r="104" spans="1:12" x14ac:dyDescent="0.25">
      <c r="A104" s="22">
        <v>2025</v>
      </c>
      <c r="B104" s="22" t="s">
        <v>32</v>
      </c>
      <c r="C104" s="22">
        <v>5</v>
      </c>
      <c r="D104" s="22" t="s">
        <v>22</v>
      </c>
      <c r="E104" s="22" t="s">
        <v>11</v>
      </c>
      <c r="F104" s="22" t="s">
        <v>50</v>
      </c>
      <c r="G104" s="23">
        <v>7</v>
      </c>
      <c r="H104" s="24">
        <v>245</v>
      </c>
      <c r="I104" s="24">
        <v>80</v>
      </c>
      <c r="J104" s="25">
        <f t="shared" si="3"/>
        <v>1715</v>
      </c>
      <c r="K104" s="25">
        <f t="shared" si="4"/>
        <v>560</v>
      </c>
      <c r="L104" s="25">
        <f t="shared" si="5"/>
        <v>1155</v>
      </c>
    </row>
    <row r="105" spans="1:12" x14ac:dyDescent="0.25">
      <c r="A105" s="22">
        <v>2025</v>
      </c>
      <c r="B105" s="22" t="s">
        <v>32</v>
      </c>
      <c r="C105" s="22">
        <v>5</v>
      </c>
      <c r="D105" s="22" t="s">
        <v>22</v>
      </c>
      <c r="E105" s="22" t="s">
        <v>11</v>
      </c>
      <c r="F105" s="22" t="s">
        <v>51</v>
      </c>
      <c r="G105" s="23">
        <v>10</v>
      </c>
      <c r="H105" s="24">
        <v>240</v>
      </c>
      <c r="I105" s="24">
        <v>80</v>
      </c>
      <c r="J105" s="25">
        <f t="shared" si="3"/>
        <v>2400</v>
      </c>
      <c r="K105" s="25">
        <f t="shared" si="4"/>
        <v>800</v>
      </c>
      <c r="L105" s="25">
        <f t="shared" si="5"/>
        <v>1600</v>
      </c>
    </row>
    <row r="106" spans="1:12" x14ac:dyDescent="0.25">
      <c r="A106" s="22">
        <v>2025</v>
      </c>
      <c r="B106" s="22" t="s">
        <v>32</v>
      </c>
      <c r="C106" s="22">
        <v>5</v>
      </c>
      <c r="D106" s="22" t="s">
        <v>25</v>
      </c>
      <c r="E106" s="22" t="s">
        <v>12</v>
      </c>
      <c r="F106" s="22" t="s">
        <v>48</v>
      </c>
      <c r="G106" s="23">
        <v>25</v>
      </c>
      <c r="H106" s="24">
        <v>110</v>
      </c>
      <c r="I106" s="24">
        <v>32</v>
      </c>
      <c r="J106" s="25">
        <f t="shared" si="3"/>
        <v>2750</v>
      </c>
      <c r="K106" s="25">
        <f t="shared" si="4"/>
        <v>800</v>
      </c>
      <c r="L106" s="25">
        <f t="shared" si="5"/>
        <v>1950</v>
      </c>
    </row>
    <row r="107" spans="1:12" x14ac:dyDescent="0.25">
      <c r="A107" s="22">
        <v>2025</v>
      </c>
      <c r="B107" s="22" t="s">
        <v>32</v>
      </c>
      <c r="C107" s="22">
        <v>5</v>
      </c>
      <c r="D107" s="22" t="s">
        <v>25</v>
      </c>
      <c r="E107" s="22" t="s">
        <v>12</v>
      </c>
      <c r="F107" s="22" t="s">
        <v>49</v>
      </c>
      <c r="G107" s="23">
        <v>23</v>
      </c>
      <c r="H107" s="24">
        <v>115</v>
      </c>
      <c r="I107" s="24">
        <v>28</v>
      </c>
      <c r="J107" s="25">
        <f t="shared" si="3"/>
        <v>2645</v>
      </c>
      <c r="K107" s="25">
        <f t="shared" si="4"/>
        <v>644</v>
      </c>
      <c r="L107" s="25">
        <f t="shared" si="5"/>
        <v>2001</v>
      </c>
    </row>
    <row r="108" spans="1:12" x14ac:dyDescent="0.25">
      <c r="A108" s="22">
        <v>2025</v>
      </c>
      <c r="B108" s="22" t="s">
        <v>32</v>
      </c>
      <c r="C108" s="22">
        <v>5</v>
      </c>
      <c r="D108" s="22" t="s">
        <v>25</v>
      </c>
      <c r="E108" s="22" t="s">
        <v>12</v>
      </c>
      <c r="F108" s="22" t="s">
        <v>50</v>
      </c>
      <c r="G108" s="23">
        <v>20</v>
      </c>
      <c r="H108" s="24">
        <v>110</v>
      </c>
      <c r="I108" s="24">
        <v>32</v>
      </c>
      <c r="J108" s="25">
        <f t="shared" si="3"/>
        <v>2200</v>
      </c>
      <c r="K108" s="25">
        <f t="shared" si="4"/>
        <v>640</v>
      </c>
      <c r="L108" s="25">
        <f t="shared" si="5"/>
        <v>1560</v>
      </c>
    </row>
    <row r="109" spans="1:12" x14ac:dyDescent="0.25">
      <c r="A109" s="22">
        <v>2025</v>
      </c>
      <c r="B109" s="22" t="s">
        <v>32</v>
      </c>
      <c r="C109" s="22">
        <v>5</v>
      </c>
      <c r="D109" s="22" t="s">
        <v>25</v>
      </c>
      <c r="E109" s="22" t="s">
        <v>12</v>
      </c>
      <c r="F109" s="22" t="s">
        <v>51</v>
      </c>
      <c r="G109" s="23">
        <v>21</v>
      </c>
      <c r="H109" s="24">
        <v>110</v>
      </c>
      <c r="I109" s="24">
        <v>28</v>
      </c>
      <c r="J109" s="25">
        <f t="shared" si="3"/>
        <v>2310</v>
      </c>
      <c r="K109" s="25">
        <f t="shared" si="4"/>
        <v>588</v>
      </c>
      <c r="L109" s="25">
        <f t="shared" si="5"/>
        <v>1722</v>
      </c>
    </row>
    <row r="110" spans="1:12" x14ac:dyDescent="0.25">
      <c r="A110" s="22">
        <v>2025</v>
      </c>
      <c r="B110" s="22" t="s">
        <v>32</v>
      </c>
      <c r="C110" s="22">
        <v>5</v>
      </c>
      <c r="D110" s="22" t="s">
        <v>28</v>
      </c>
      <c r="E110" s="22" t="s">
        <v>13</v>
      </c>
      <c r="F110" s="22" t="s">
        <v>48</v>
      </c>
      <c r="G110" s="23">
        <v>42</v>
      </c>
      <c r="H110" s="24">
        <v>60</v>
      </c>
      <c r="I110" s="24">
        <v>12</v>
      </c>
      <c r="J110" s="25">
        <f t="shared" si="3"/>
        <v>2520</v>
      </c>
      <c r="K110" s="25">
        <f t="shared" si="4"/>
        <v>504</v>
      </c>
      <c r="L110" s="25">
        <f t="shared" si="5"/>
        <v>2016</v>
      </c>
    </row>
    <row r="111" spans="1:12" x14ac:dyDescent="0.25">
      <c r="A111" s="22">
        <v>2025</v>
      </c>
      <c r="B111" s="22" t="s">
        <v>32</v>
      </c>
      <c r="C111" s="22">
        <v>5</v>
      </c>
      <c r="D111" s="22" t="s">
        <v>28</v>
      </c>
      <c r="E111" s="22" t="s">
        <v>13</v>
      </c>
      <c r="F111" s="22" t="s">
        <v>49</v>
      </c>
      <c r="G111" s="23">
        <v>36</v>
      </c>
      <c r="H111" s="24">
        <v>55</v>
      </c>
      <c r="I111" s="24">
        <v>12</v>
      </c>
      <c r="J111" s="25">
        <f t="shared" si="3"/>
        <v>1980</v>
      </c>
      <c r="K111" s="25">
        <f t="shared" si="4"/>
        <v>432</v>
      </c>
      <c r="L111" s="25">
        <f t="shared" si="5"/>
        <v>1548</v>
      </c>
    </row>
    <row r="112" spans="1:12" x14ac:dyDescent="0.25">
      <c r="A112" s="22">
        <v>2025</v>
      </c>
      <c r="B112" s="22" t="s">
        <v>32</v>
      </c>
      <c r="C112" s="22">
        <v>5</v>
      </c>
      <c r="D112" s="22" t="s">
        <v>28</v>
      </c>
      <c r="E112" s="22" t="s">
        <v>13</v>
      </c>
      <c r="F112" s="22" t="s">
        <v>50</v>
      </c>
      <c r="G112" s="23">
        <v>25</v>
      </c>
      <c r="H112" s="24">
        <v>50</v>
      </c>
      <c r="I112" s="24">
        <v>12</v>
      </c>
      <c r="J112" s="25">
        <f t="shared" si="3"/>
        <v>1250</v>
      </c>
      <c r="K112" s="25">
        <f t="shared" si="4"/>
        <v>300</v>
      </c>
      <c r="L112" s="25">
        <f t="shared" si="5"/>
        <v>950</v>
      </c>
    </row>
    <row r="113" spans="1:12" x14ac:dyDescent="0.25">
      <c r="A113" s="22">
        <v>2025</v>
      </c>
      <c r="B113" s="22" t="s">
        <v>32</v>
      </c>
      <c r="C113" s="22">
        <v>5</v>
      </c>
      <c r="D113" s="22" t="s">
        <v>28</v>
      </c>
      <c r="E113" s="22" t="s">
        <v>13</v>
      </c>
      <c r="F113" s="22" t="s">
        <v>51</v>
      </c>
      <c r="G113" s="23">
        <v>41</v>
      </c>
      <c r="H113" s="24">
        <v>65</v>
      </c>
      <c r="I113" s="24">
        <v>16</v>
      </c>
      <c r="J113" s="25">
        <f t="shared" si="3"/>
        <v>2665</v>
      </c>
      <c r="K113" s="25">
        <f t="shared" si="4"/>
        <v>656</v>
      </c>
      <c r="L113" s="25">
        <f t="shared" si="5"/>
        <v>2009</v>
      </c>
    </row>
    <row r="114" spans="1:12" x14ac:dyDescent="0.25">
      <c r="A114" s="22">
        <v>2025</v>
      </c>
      <c r="B114" s="22" t="s">
        <v>32</v>
      </c>
      <c r="C114" s="22">
        <v>5</v>
      </c>
      <c r="D114" s="22" t="s">
        <v>31</v>
      </c>
      <c r="E114" s="22" t="s">
        <v>14</v>
      </c>
      <c r="F114" s="22" t="s">
        <v>48</v>
      </c>
      <c r="G114" s="23">
        <v>12</v>
      </c>
      <c r="H114" s="24">
        <v>355</v>
      </c>
      <c r="I114" s="24">
        <v>128</v>
      </c>
      <c r="J114" s="25">
        <f t="shared" si="3"/>
        <v>4260</v>
      </c>
      <c r="K114" s="25">
        <f t="shared" si="4"/>
        <v>1536</v>
      </c>
      <c r="L114" s="25">
        <f t="shared" si="5"/>
        <v>2724</v>
      </c>
    </row>
    <row r="115" spans="1:12" x14ac:dyDescent="0.25">
      <c r="A115" s="22">
        <v>2025</v>
      </c>
      <c r="B115" s="22" t="s">
        <v>32</v>
      </c>
      <c r="C115" s="22">
        <v>5</v>
      </c>
      <c r="D115" s="22" t="s">
        <v>31</v>
      </c>
      <c r="E115" s="22" t="s">
        <v>14</v>
      </c>
      <c r="F115" s="22" t="s">
        <v>49</v>
      </c>
      <c r="G115" s="23">
        <v>11</v>
      </c>
      <c r="H115" s="24">
        <v>370</v>
      </c>
      <c r="I115" s="24">
        <v>128</v>
      </c>
      <c r="J115" s="25">
        <f t="shared" si="3"/>
        <v>4070</v>
      </c>
      <c r="K115" s="25">
        <f t="shared" si="4"/>
        <v>1408</v>
      </c>
      <c r="L115" s="25">
        <f t="shared" si="5"/>
        <v>2662</v>
      </c>
    </row>
    <row r="116" spans="1:12" x14ac:dyDescent="0.25">
      <c r="A116" s="22">
        <v>2025</v>
      </c>
      <c r="B116" s="22" t="s">
        <v>32</v>
      </c>
      <c r="C116" s="22">
        <v>5</v>
      </c>
      <c r="D116" s="22" t="s">
        <v>31</v>
      </c>
      <c r="E116" s="22" t="s">
        <v>14</v>
      </c>
      <c r="F116" s="22" t="s">
        <v>50</v>
      </c>
      <c r="G116" s="23">
        <v>9</v>
      </c>
      <c r="H116" s="24">
        <v>370</v>
      </c>
      <c r="I116" s="24">
        <v>130</v>
      </c>
      <c r="J116" s="25">
        <f t="shared" si="3"/>
        <v>3330</v>
      </c>
      <c r="K116" s="25">
        <f t="shared" si="4"/>
        <v>1170</v>
      </c>
      <c r="L116" s="25">
        <f t="shared" si="5"/>
        <v>2160</v>
      </c>
    </row>
    <row r="117" spans="1:12" x14ac:dyDescent="0.25">
      <c r="A117" s="22">
        <v>2025</v>
      </c>
      <c r="B117" s="22" t="s">
        <v>32</v>
      </c>
      <c r="C117" s="22">
        <v>5</v>
      </c>
      <c r="D117" s="22" t="s">
        <v>31</v>
      </c>
      <c r="E117" s="22" t="s">
        <v>14</v>
      </c>
      <c r="F117" s="22" t="s">
        <v>51</v>
      </c>
      <c r="G117" s="23">
        <v>11</v>
      </c>
      <c r="H117" s="24">
        <v>365</v>
      </c>
      <c r="I117" s="24">
        <v>128</v>
      </c>
      <c r="J117" s="25">
        <f t="shared" si="3"/>
        <v>4015</v>
      </c>
      <c r="K117" s="25">
        <f t="shared" si="4"/>
        <v>1408</v>
      </c>
      <c r="L117" s="25">
        <f t="shared" si="5"/>
        <v>2607</v>
      </c>
    </row>
    <row r="118" spans="1:12" x14ac:dyDescent="0.25">
      <c r="A118" s="22">
        <v>2025</v>
      </c>
      <c r="B118" s="22" t="s">
        <v>32</v>
      </c>
      <c r="C118" s="22">
        <v>5</v>
      </c>
      <c r="D118" s="22" t="s">
        <v>33</v>
      </c>
      <c r="E118" s="22" t="s">
        <v>15</v>
      </c>
      <c r="F118" s="22" t="s">
        <v>48</v>
      </c>
      <c r="G118" s="23">
        <v>7</v>
      </c>
      <c r="H118" s="24">
        <v>425</v>
      </c>
      <c r="I118" s="24">
        <v>158</v>
      </c>
      <c r="J118" s="25">
        <f t="shared" si="3"/>
        <v>2975</v>
      </c>
      <c r="K118" s="25">
        <f t="shared" si="4"/>
        <v>1106</v>
      </c>
      <c r="L118" s="25">
        <f t="shared" si="5"/>
        <v>1869</v>
      </c>
    </row>
    <row r="119" spans="1:12" x14ac:dyDescent="0.25">
      <c r="A119" s="22">
        <v>2025</v>
      </c>
      <c r="B119" s="22" t="s">
        <v>32</v>
      </c>
      <c r="C119" s="22">
        <v>5</v>
      </c>
      <c r="D119" s="22" t="s">
        <v>33</v>
      </c>
      <c r="E119" s="22" t="s">
        <v>15</v>
      </c>
      <c r="F119" s="22" t="s">
        <v>49</v>
      </c>
      <c r="G119" s="23">
        <v>7</v>
      </c>
      <c r="H119" s="24">
        <v>420</v>
      </c>
      <c r="I119" s="24">
        <v>164</v>
      </c>
      <c r="J119" s="25">
        <f t="shared" si="3"/>
        <v>2940</v>
      </c>
      <c r="K119" s="25">
        <f t="shared" si="4"/>
        <v>1148</v>
      </c>
      <c r="L119" s="25">
        <f t="shared" si="5"/>
        <v>1792</v>
      </c>
    </row>
    <row r="120" spans="1:12" x14ac:dyDescent="0.25">
      <c r="A120" s="22">
        <v>2025</v>
      </c>
      <c r="B120" s="22" t="s">
        <v>32</v>
      </c>
      <c r="C120" s="22">
        <v>5</v>
      </c>
      <c r="D120" s="22" t="s">
        <v>33</v>
      </c>
      <c r="E120" s="22" t="s">
        <v>15</v>
      </c>
      <c r="F120" s="22" t="s">
        <v>50</v>
      </c>
      <c r="G120" s="23">
        <v>8</v>
      </c>
      <c r="H120" s="24">
        <v>420</v>
      </c>
      <c r="I120" s="24">
        <v>158</v>
      </c>
      <c r="J120" s="25">
        <f t="shared" si="3"/>
        <v>3360</v>
      </c>
      <c r="K120" s="25">
        <f t="shared" si="4"/>
        <v>1264</v>
      </c>
      <c r="L120" s="25">
        <f t="shared" si="5"/>
        <v>2096</v>
      </c>
    </row>
    <row r="121" spans="1:12" x14ac:dyDescent="0.25">
      <c r="A121" s="22">
        <v>2025</v>
      </c>
      <c r="B121" s="22" t="s">
        <v>32</v>
      </c>
      <c r="C121" s="22">
        <v>5</v>
      </c>
      <c r="D121" s="22" t="s">
        <v>33</v>
      </c>
      <c r="E121" s="22" t="s">
        <v>15</v>
      </c>
      <c r="F121" s="22" t="s">
        <v>51</v>
      </c>
      <c r="G121" s="23">
        <v>11</v>
      </c>
      <c r="H121" s="24">
        <v>420</v>
      </c>
      <c r="I121" s="24">
        <v>163</v>
      </c>
      <c r="J121" s="25">
        <f t="shared" si="3"/>
        <v>4620</v>
      </c>
      <c r="K121" s="25">
        <f t="shared" si="4"/>
        <v>1793</v>
      </c>
      <c r="L121" s="25">
        <f t="shared" si="5"/>
        <v>2827</v>
      </c>
    </row>
    <row r="122" spans="1:12" x14ac:dyDescent="0.25">
      <c r="A122" s="22">
        <v>2025</v>
      </c>
      <c r="B122" s="22" t="s">
        <v>34</v>
      </c>
      <c r="C122" s="22">
        <v>6</v>
      </c>
      <c r="D122" s="22" t="s">
        <v>22</v>
      </c>
      <c r="E122" s="22" t="s">
        <v>10</v>
      </c>
      <c r="F122" s="22" t="s">
        <v>48</v>
      </c>
      <c r="G122" s="23">
        <v>20</v>
      </c>
      <c r="H122" s="24">
        <v>290</v>
      </c>
      <c r="I122" s="24">
        <v>95</v>
      </c>
      <c r="J122" s="25">
        <f t="shared" si="3"/>
        <v>5800</v>
      </c>
      <c r="K122" s="25">
        <f t="shared" si="4"/>
        <v>1900</v>
      </c>
      <c r="L122" s="25">
        <f t="shared" si="5"/>
        <v>3900</v>
      </c>
    </row>
    <row r="123" spans="1:12" x14ac:dyDescent="0.25">
      <c r="A123" s="22">
        <v>2025</v>
      </c>
      <c r="B123" s="22" t="s">
        <v>34</v>
      </c>
      <c r="C123" s="22">
        <v>6</v>
      </c>
      <c r="D123" s="22" t="s">
        <v>22</v>
      </c>
      <c r="E123" s="22" t="s">
        <v>10</v>
      </c>
      <c r="F123" s="22" t="s">
        <v>49</v>
      </c>
      <c r="G123" s="23">
        <v>15</v>
      </c>
      <c r="H123" s="24">
        <v>300</v>
      </c>
      <c r="I123" s="24">
        <v>98</v>
      </c>
      <c r="J123" s="25">
        <f t="shared" si="3"/>
        <v>4500</v>
      </c>
      <c r="K123" s="25">
        <f t="shared" si="4"/>
        <v>1470</v>
      </c>
      <c r="L123" s="25">
        <f t="shared" si="5"/>
        <v>3030</v>
      </c>
    </row>
    <row r="124" spans="1:12" x14ac:dyDescent="0.25">
      <c r="A124" s="22">
        <v>2025</v>
      </c>
      <c r="B124" s="22" t="s">
        <v>34</v>
      </c>
      <c r="C124" s="22">
        <v>6</v>
      </c>
      <c r="D124" s="22" t="s">
        <v>22</v>
      </c>
      <c r="E124" s="22" t="s">
        <v>10</v>
      </c>
      <c r="F124" s="22" t="s">
        <v>50</v>
      </c>
      <c r="G124" s="23">
        <v>13</v>
      </c>
      <c r="H124" s="24">
        <v>285</v>
      </c>
      <c r="I124" s="24">
        <v>95</v>
      </c>
      <c r="J124" s="25">
        <f t="shared" si="3"/>
        <v>3705</v>
      </c>
      <c r="K124" s="25">
        <f t="shared" si="4"/>
        <v>1235</v>
      </c>
      <c r="L124" s="25">
        <f t="shared" si="5"/>
        <v>2470</v>
      </c>
    </row>
    <row r="125" spans="1:12" x14ac:dyDescent="0.25">
      <c r="A125" s="22">
        <v>2025</v>
      </c>
      <c r="B125" s="22" t="s">
        <v>34</v>
      </c>
      <c r="C125" s="22">
        <v>6</v>
      </c>
      <c r="D125" s="22" t="s">
        <v>22</v>
      </c>
      <c r="E125" s="22" t="s">
        <v>10</v>
      </c>
      <c r="F125" s="22" t="s">
        <v>51</v>
      </c>
      <c r="G125" s="23">
        <v>14</v>
      </c>
      <c r="H125" s="24">
        <v>290</v>
      </c>
      <c r="I125" s="24">
        <v>95</v>
      </c>
      <c r="J125" s="25">
        <f t="shared" si="3"/>
        <v>4060</v>
      </c>
      <c r="K125" s="25">
        <f t="shared" si="4"/>
        <v>1330</v>
      </c>
      <c r="L125" s="25">
        <f t="shared" si="5"/>
        <v>2730</v>
      </c>
    </row>
    <row r="126" spans="1:12" x14ac:dyDescent="0.25">
      <c r="A126" s="22">
        <v>2025</v>
      </c>
      <c r="B126" s="22" t="s">
        <v>34</v>
      </c>
      <c r="C126" s="22">
        <v>6</v>
      </c>
      <c r="D126" s="22" t="s">
        <v>22</v>
      </c>
      <c r="E126" s="22" t="s">
        <v>11</v>
      </c>
      <c r="F126" s="22" t="s">
        <v>48</v>
      </c>
      <c r="G126" s="23">
        <v>12</v>
      </c>
      <c r="H126" s="24">
        <v>235</v>
      </c>
      <c r="I126" s="24">
        <v>84</v>
      </c>
      <c r="J126" s="25">
        <f t="shared" si="3"/>
        <v>2820</v>
      </c>
      <c r="K126" s="25">
        <f t="shared" si="4"/>
        <v>1008</v>
      </c>
      <c r="L126" s="25">
        <f t="shared" si="5"/>
        <v>1812</v>
      </c>
    </row>
    <row r="127" spans="1:12" x14ac:dyDescent="0.25">
      <c r="A127" s="22">
        <v>2025</v>
      </c>
      <c r="B127" s="22" t="s">
        <v>34</v>
      </c>
      <c r="C127" s="22">
        <v>6</v>
      </c>
      <c r="D127" s="22" t="s">
        <v>22</v>
      </c>
      <c r="E127" s="22" t="s">
        <v>11</v>
      </c>
      <c r="F127" s="22" t="s">
        <v>49</v>
      </c>
      <c r="G127" s="23">
        <v>9</v>
      </c>
      <c r="H127" s="24">
        <v>235</v>
      </c>
      <c r="I127" s="24">
        <v>84</v>
      </c>
      <c r="J127" s="25">
        <f t="shared" si="3"/>
        <v>2115</v>
      </c>
      <c r="K127" s="25">
        <f t="shared" si="4"/>
        <v>756</v>
      </c>
      <c r="L127" s="25">
        <f t="shared" si="5"/>
        <v>1359</v>
      </c>
    </row>
    <row r="128" spans="1:12" x14ac:dyDescent="0.25">
      <c r="A128" s="22">
        <v>2025</v>
      </c>
      <c r="B128" s="22" t="s">
        <v>34</v>
      </c>
      <c r="C128" s="22">
        <v>6</v>
      </c>
      <c r="D128" s="22" t="s">
        <v>22</v>
      </c>
      <c r="E128" s="22" t="s">
        <v>11</v>
      </c>
      <c r="F128" s="22" t="s">
        <v>50</v>
      </c>
      <c r="G128" s="23">
        <v>6</v>
      </c>
      <c r="H128" s="24">
        <v>245</v>
      </c>
      <c r="I128" s="24">
        <v>84</v>
      </c>
      <c r="J128" s="25">
        <f t="shared" si="3"/>
        <v>1470</v>
      </c>
      <c r="K128" s="25">
        <f t="shared" si="4"/>
        <v>504</v>
      </c>
      <c r="L128" s="25">
        <f t="shared" si="5"/>
        <v>966</v>
      </c>
    </row>
    <row r="129" spans="1:12" x14ac:dyDescent="0.25">
      <c r="A129" s="22">
        <v>2025</v>
      </c>
      <c r="B129" s="22" t="s">
        <v>34</v>
      </c>
      <c r="C129" s="22">
        <v>6</v>
      </c>
      <c r="D129" s="22" t="s">
        <v>22</v>
      </c>
      <c r="E129" s="22" t="s">
        <v>11</v>
      </c>
      <c r="F129" s="22" t="s">
        <v>51</v>
      </c>
      <c r="G129" s="23">
        <v>8</v>
      </c>
      <c r="H129" s="24">
        <v>250</v>
      </c>
      <c r="I129" s="24">
        <v>83</v>
      </c>
      <c r="J129" s="25">
        <f t="shared" si="3"/>
        <v>2000</v>
      </c>
      <c r="K129" s="25">
        <f t="shared" si="4"/>
        <v>664</v>
      </c>
      <c r="L129" s="25">
        <f t="shared" si="5"/>
        <v>1336</v>
      </c>
    </row>
    <row r="130" spans="1:12" x14ac:dyDescent="0.25">
      <c r="A130" s="22">
        <v>2025</v>
      </c>
      <c r="B130" s="22" t="s">
        <v>34</v>
      </c>
      <c r="C130" s="22">
        <v>6</v>
      </c>
      <c r="D130" s="22" t="s">
        <v>25</v>
      </c>
      <c r="E130" s="22" t="s">
        <v>12</v>
      </c>
      <c r="F130" s="22" t="s">
        <v>48</v>
      </c>
      <c r="G130" s="23">
        <v>27</v>
      </c>
      <c r="H130" s="24">
        <v>110</v>
      </c>
      <c r="I130" s="24">
        <v>31</v>
      </c>
      <c r="J130" s="25">
        <f t="shared" ref="J130:J193" si="6">G130*H130</f>
        <v>2970</v>
      </c>
      <c r="K130" s="25">
        <f t="shared" ref="K130:K193" si="7">G130*I130</f>
        <v>837</v>
      </c>
      <c r="L130" s="25">
        <f t="shared" ref="L130:L193" si="8">J130-K130</f>
        <v>2133</v>
      </c>
    </row>
    <row r="131" spans="1:12" x14ac:dyDescent="0.25">
      <c r="A131" s="22">
        <v>2025</v>
      </c>
      <c r="B131" s="22" t="s">
        <v>34</v>
      </c>
      <c r="C131" s="22">
        <v>6</v>
      </c>
      <c r="D131" s="22" t="s">
        <v>25</v>
      </c>
      <c r="E131" s="22" t="s">
        <v>12</v>
      </c>
      <c r="F131" s="22" t="s">
        <v>49</v>
      </c>
      <c r="G131" s="23">
        <v>18</v>
      </c>
      <c r="H131" s="24">
        <v>105</v>
      </c>
      <c r="I131" s="24">
        <v>28</v>
      </c>
      <c r="J131" s="25">
        <f t="shared" si="6"/>
        <v>1890</v>
      </c>
      <c r="K131" s="25">
        <f t="shared" si="7"/>
        <v>504</v>
      </c>
      <c r="L131" s="25">
        <f t="shared" si="8"/>
        <v>1386</v>
      </c>
    </row>
    <row r="132" spans="1:12" x14ac:dyDescent="0.25">
      <c r="A132" s="22">
        <v>2025</v>
      </c>
      <c r="B132" s="22" t="s">
        <v>34</v>
      </c>
      <c r="C132" s="22">
        <v>6</v>
      </c>
      <c r="D132" s="22" t="s">
        <v>25</v>
      </c>
      <c r="E132" s="22" t="s">
        <v>12</v>
      </c>
      <c r="F132" s="22" t="s">
        <v>50</v>
      </c>
      <c r="G132" s="23">
        <v>16</v>
      </c>
      <c r="H132" s="24">
        <v>105</v>
      </c>
      <c r="I132" s="24">
        <v>31</v>
      </c>
      <c r="J132" s="25">
        <f t="shared" si="6"/>
        <v>1680</v>
      </c>
      <c r="K132" s="25">
        <f t="shared" si="7"/>
        <v>496</v>
      </c>
      <c r="L132" s="25">
        <f t="shared" si="8"/>
        <v>1184</v>
      </c>
    </row>
    <row r="133" spans="1:12" x14ac:dyDescent="0.25">
      <c r="A133" s="22">
        <v>2025</v>
      </c>
      <c r="B133" s="22" t="s">
        <v>34</v>
      </c>
      <c r="C133" s="22">
        <v>6</v>
      </c>
      <c r="D133" s="22" t="s">
        <v>25</v>
      </c>
      <c r="E133" s="22" t="s">
        <v>12</v>
      </c>
      <c r="F133" s="22" t="s">
        <v>51</v>
      </c>
      <c r="G133" s="23">
        <v>24</v>
      </c>
      <c r="H133" s="24">
        <v>115</v>
      </c>
      <c r="I133" s="24">
        <v>26</v>
      </c>
      <c r="J133" s="25">
        <f t="shared" si="6"/>
        <v>2760</v>
      </c>
      <c r="K133" s="25">
        <f t="shared" si="7"/>
        <v>624</v>
      </c>
      <c r="L133" s="25">
        <f t="shared" si="8"/>
        <v>2136</v>
      </c>
    </row>
    <row r="134" spans="1:12" x14ac:dyDescent="0.25">
      <c r="A134" s="22">
        <v>2025</v>
      </c>
      <c r="B134" s="22" t="s">
        <v>34</v>
      </c>
      <c r="C134" s="22">
        <v>6</v>
      </c>
      <c r="D134" s="22" t="s">
        <v>28</v>
      </c>
      <c r="E134" s="22" t="s">
        <v>13</v>
      </c>
      <c r="F134" s="22" t="s">
        <v>48</v>
      </c>
      <c r="G134" s="23">
        <v>42</v>
      </c>
      <c r="H134" s="24">
        <v>55</v>
      </c>
      <c r="I134" s="24">
        <v>12</v>
      </c>
      <c r="J134" s="25">
        <f t="shared" si="6"/>
        <v>2310</v>
      </c>
      <c r="K134" s="25">
        <f t="shared" si="7"/>
        <v>504</v>
      </c>
      <c r="L134" s="25">
        <f t="shared" si="8"/>
        <v>1806</v>
      </c>
    </row>
    <row r="135" spans="1:12" x14ac:dyDescent="0.25">
      <c r="A135" s="22">
        <v>2025</v>
      </c>
      <c r="B135" s="22" t="s">
        <v>34</v>
      </c>
      <c r="C135" s="22">
        <v>6</v>
      </c>
      <c r="D135" s="22" t="s">
        <v>28</v>
      </c>
      <c r="E135" s="22" t="s">
        <v>13</v>
      </c>
      <c r="F135" s="22" t="s">
        <v>49</v>
      </c>
      <c r="G135" s="23">
        <v>33</v>
      </c>
      <c r="H135" s="24">
        <v>55</v>
      </c>
      <c r="I135" s="24">
        <v>12</v>
      </c>
      <c r="J135" s="25">
        <f t="shared" si="6"/>
        <v>1815</v>
      </c>
      <c r="K135" s="25">
        <f t="shared" si="7"/>
        <v>396</v>
      </c>
      <c r="L135" s="25">
        <f t="shared" si="8"/>
        <v>1419</v>
      </c>
    </row>
    <row r="136" spans="1:12" x14ac:dyDescent="0.25">
      <c r="A136" s="22">
        <v>2025</v>
      </c>
      <c r="B136" s="22" t="s">
        <v>34</v>
      </c>
      <c r="C136" s="22">
        <v>6</v>
      </c>
      <c r="D136" s="22" t="s">
        <v>28</v>
      </c>
      <c r="E136" s="22" t="s">
        <v>13</v>
      </c>
      <c r="F136" s="22" t="s">
        <v>50</v>
      </c>
      <c r="G136" s="23">
        <v>25</v>
      </c>
      <c r="H136" s="24">
        <v>65</v>
      </c>
      <c r="I136" s="24">
        <v>15</v>
      </c>
      <c r="J136" s="25">
        <f t="shared" si="6"/>
        <v>1625</v>
      </c>
      <c r="K136" s="25">
        <f t="shared" si="7"/>
        <v>375</v>
      </c>
      <c r="L136" s="25">
        <f t="shared" si="8"/>
        <v>1250</v>
      </c>
    </row>
    <row r="137" spans="1:12" x14ac:dyDescent="0.25">
      <c r="A137" s="22">
        <v>2025</v>
      </c>
      <c r="B137" s="22" t="s">
        <v>34</v>
      </c>
      <c r="C137" s="22">
        <v>6</v>
      </c>
      <c r="D137" s="22" t="s">
        <v>28</v>
      </c>
      <c r="E137" s="22" t="s">
        <v>13</v>
      </c>
      <c r="F137" s="22" t="s">
        <v>51</v>
      </c>
      <c r="G137" s="23">
        <v>39</v>
      </c>
      <c r="H137" s="24">
        <v>60</v>
      </c>
      <c r="I137" s="24">
        <v>10</v>
      </c>
      <c r="J137" s="25">
        <f t="shared" si="6"/>
        <v>2340</v>
      </c>
      <c r="K137" s="25">
        <f t="shared" si="7"/>
        <v>390</v>
      </c>
      <c r="L137" s="25">
        <f t="shared" si="8"/>
        <v>1950</v>
      </c>
    </row>
    <row r="138" spans="1:12" x14ac:dyDescent="0.25">
      <c r="A138" s="22">
        <v>2025</v>
      </c>
      <c r="B138" s="22" t="s">
        <v>34</v>
      </c>
      <c r="C138" s="22">
        <v>6</v>
      </c>
      <c r="D138" s="22" t="s">
        <v>31</v>
      </c>
      <c r="E138" s="22" t="s">
        <v>14</v>
      </c>
      <c r="F138" s="22" t="s">
        <v>48</v>
      </c>
      <c r="G138" s="23">
        <v>10</v>
      </c>
      <c r="H138" s="24">
        <v>365</v>
      </c>
      <c r="I138" s="24">
        <v>130</v>
      </c>
      <c r="J138" s="25">
        <f t="shared" si="6"/>
        <v>3650</v>
      </c>
      <c r="K138" s="25">
        <f t="shared" si="7"/>
        <v>1300</v>
      </c>
      <c r="L138" s="25">
        <f t="shared" si="8"/>
        <v>2350</v>
      </c>
    </row>
    <row r="139" spans="1:12" x14ac:dyDescent="0.25">
      <c r="A139" s="22">
        <v>2025</v>
      </c>
      <c r="B139" s="22" t="s">
        <v>34</v>
      </c>
      <c r="C139" s="22">
        <v>6</v>
      </c>
      <c r="D139" s="22" t="s">
        <v>31</v>
      </c>
      <c r="E139" s="22" t="s">
        <v>14</v>
      </c>
      <c r="F139" s="22" t="s">
        <v>49</v>
      </c>
      <c r="G139" s="23">
        <v>9</v>
      </c>
      <c r="H139" s="24">
        <v>360</v>
      </c>
      <c r="I139" s="24">
        <v>128</v>
      </c>
      <c r="J139" s="25">
        <f t="shared" si="6"/>
        <v>3240</v>
      </c>
      <c r="K139" s="25">
        <f t="shared" si="7"/>
        <v>1152</v>
      </c>
      <c r="L139" s="25">
        <f t="shared" si="8"/>
        <v>2088</v>
      </c>
    </row>
    <row r="140" spans="1:12" x14ac:dyDescent="0.25">
      <c r="A140" s="22">
        <v>2025</v>
      </c>
      <c r="B140" s="22" t="s">
        <v>34</v>
      </c>
      <c r="C140" s="22">
        <v>6</v>
      </c>
      <c r="D140" s="22" t="s">
        <v>31</v>
      </c>
      <c r="E140" s="22" t="s">
        <v>14</v>
      </c>
      <c r="F140" s="22" t="s">
        <v>50</v>
      </c>
      <c r="G140" s="23">
        <v>8</v>
      </c>
      <c r="H140" s="24">
        <v>370</v>
      </c>
      <c r="I140" s="24">
        <v>133</v>
      </c>
      <c r="J140" s="25">
        <f t="shared" si="6"/>
        <v>2960</v>
      </c>
      <c r="K140" s="25">
        <f t="shared" si="7"/>
        <v>1064</v>
      </c>
      <c r="L140" s="25">
        <f t="shared" si="8"/>
        <v>1896</v>
      </c>
    </row>
    <row r="141" spans="1:12" x14ac:dyDescent="0.25">
      <c r="A141" s="22">
        <v>2025</v>
      </c>
      <c r="B141" s="22" t="s">
        <v>34</v>
      </c>
      <c r="C141" s="22">
        <v>6</v>
      </c>
      <c r="D141" s="22" t="s">
        <v>31</v>
      </c>
      <c r="E141" s="22" t="s">
        <v>14</v>
      </c>
      <c r="F141" s="22" t="s">
        <v>51</v>
      </c>
      <c r="G141" s="23">
        <v>13</v>
      </c>
      <c r="H141" s="24">
        <v>365</v>
      </c>
      <c r="I141" s="24">
        <v>133</v>
      </c>
      <c r="J141" s="25">
        <f t="shared" si="6"/>
        <v>4745</v>
      </c>
      <c r="K141" s="25">
        <f t="shared" si="7"/>
        <v>1729</v>
      </c>
      <c r="L141" s="25">
        <f t="shared" si="8"/>
        <v>3016</v>
      </c>
    </row>
    <row r="142" spans="1:12" x14ac:dyDescent="0.25">
      <c r="A142" s="22">
        <v>2025</v>
      </c>
      <c r="B142" s="22" t="s">
        <v>34</v>
      </c>
      <c r="C142" s="22">
        <v>6</v>
      </c>
      <c r="D142" s="22" t="s">
        <v>33</v>
      </c>
      <c r="E142" s="22" t="s">
        <v>15</v>
      </c>
      <c r="F142" s="22" t="s">
        <v>48</v>
      </c>
      <c r="G142" s="23">
        <v>10</v>
      </c>
      <c r="H142" s="24">
        <v>415</v>
      </c>
      <c r="I142" s="24">
        <v>158</v>
      </c>
      <c r="J142" s="25">
        <f t="shared" si="6"/>
        <v>4150</v>
      </c>
      <c r="K142" s="25">
        <f t="shared" si="7"/>
        <v>1580</v>
      </c>
      <c r="L142" s="25">
        <f t="shared" si="8"/>
        <v>2570</v>
      </c>
    </row>
    <row r="143" spans="1:12" x14ac:dyDescent="0.25">
      <c r="A143" s="22">
        <v>2025</v>
      </c>
      <c r="B143" s="22" t="s">
        <v>34</v>
      </c>
      <c r="C143" s="22">
        <v>6</v>
      </c>
      <c r="D143" s="22" t="s">
        <v>33</v>
      </c>
      <c r="E143" s="22" t="s">
        <v>15</v>
      </c>
      <c r="F143" s="22" t="s">
        <v>49</v>
      </c>
      <c r="G143" s="23">
        <v>4</v>
      </c>
      <c r="H143" s="24">
        <v>415</v>
      </c>
      <c r="I143" s="24">
        <v>158</v>
      </c>
      <c r="J143" s="25">
        <f t="shared" si="6"/>
        <v>1660</v>
      </c>
      <c r="K143" s="25">
        <f t="shared" si="7"/>
        <v>632</v>
      </c>
      <c r="L143" s="25">
        <f t="shared" si="8"/>
        <v>1028</v>
      </c>
    </row>
    <row r="144" spans="1:12" x14ac:dyDescent="0.25">
      <c r="A144" s="22">
        <v>2025</v>
      </c>
      <c r="B144" s="22" t="s">
        <v>34</v>
      </c>
      <c r="C144" s="22">
        <v>6</v>
      </c>
      <c r="D144" s="22" t="s">
        <v>33</v>
      </c>
      <c r="E144" s="22" t="s">
        <v>15</v>
      </c>
      <c r="F144" s="22" t="s">
        <v>50</v>
      </c>
      <c r="G144" s="23">
        <v>7</v>
      </c>
      <c r="H144" s="24">
        <v>420</v>
      </c>
      <c r="I144" s="24">
        <v>164</v>
      </c>
      <c r="J144" s="25">
        <f t="shared" si="6"/>
        <v>2940</v>
      </c>
      <c r="K144" s="25">
        <f t="shared" si="7"/>
        <v>1148</v>
      </c>
      <c r="L144" s="25">
        <f t="shared" si="8"/>
        <v>1792</v>
      </c>
    </row>
    <row r="145" spans="1:12" x14ac:dyDescent="0.25">
      <c r="A145" s="22">
        <v>2025</v>
      </c>
      <c r="B145" s="22" t="s">
        <v>34</v>
      </c>
      <c r="C145" s="22">
        <v>6</v>
      </c>
      <c r="D145" s="22" t="s">
        <v>33</v>
      </c>
      <c r="E145" s="22" t="s">
        <v>15</v>
      </c>
      <c r="F145" s="22" t="s">
        <v>51</v>
      </c>
      <c r="G145" s="23">
        <v>5</v>
      </c>
      <c r="H145" s="24">
        <v>425</v>
      </c>
      <c r="I145" s="24">
        <v>164</v>
      </c>
      <c r="J145" s="25">
        <f t="shared" si="6"/>
        <v>2125</v>
      </c>
      <c r="K145" s="25">
        <f t="shared" si="7"/>
        <v>820</v>
      </c>
      <c r="L145" s="25">
        <f t="shared" si="8"/>
        <v>1305</v>
      </c>
    </row>
    <row r="146" spans="1:12" x14ac:dyDescent="0.25">
      <c r="A146" s="22">
        <v>2025</v>
      </c>
      <c r="B146" s="22" t="s">
        <v>35</v>
      </c>
      <c r="C146" s="22">
        <v>7</v>
      </c>
      <c r="D146" s="22" t="s">
        <v>22</v>
      </c>
      <c r="E146" s="22" t="s">
        <v>10</v>
      </c>
      <c r="F146" s="22" t="s">
        <v>48</v>
      </c>
      <c r="G146" s="23">
        <v>20</v>
      </c>
      <c r="H146" s="24">
        <v>295</v>
      </c>
      <c r="I146" s="24">
        <v>93</v>
      </c>
      <c r="J146" s="25">
        <f t="shared" si="6"/>
        <v>5900</v>
      </c>
      <c r="K146" s="25">
        <f t="shared" si="7"/>
        <v>1860</v>
      </c>
      <c r="L146" s="25">
        <f t="shared" si="8"/>
        <v>4040</v>
      </c>
    </row>
    <row r="147" spans="1:12" x14ac:dyDescent="0.25">
      <c r="A147" s="22">
        <v>2025</v>
      </c>
      <c r="B147" s="22" t="s">
        <v>35</v>
      </c>
      <c r="C147" s="22">
        <v>7</v>
      </c>
      <c r="D147" s="22" t="s">
        <v>22</v>
      </c>
      <c r="E147" s="22" t="s">
        <v>10</v>
      </c>
      <c r="F147" s="22" t="s">
        <v>49</v>
      </c>
      <c r="G147" s="23">
        <v>15</v>
      </c>
      <c r="H147" s="24">
        <v>290</v>
      </c>
      <c r="I147" s="24">
        <v>99</v>
      </c>
      <c r="J147" s="25">
        <f t="shared" si="6"/>
        <v>4350</v>
      </c>
      <c r="K147" s="25">
        <f t="shared" si="7"/>
        <v>1485</v>
      </c>
      <c r="L147" s="25">
        <f t="shared" si="8"/>
        <v>2865</v>
      </c>
    </row>
    <row r="148" spans="1:12" x14ac:dyDescent="0.25">
      <c r="A148" s="22">
        <v>2025</v>
      </c>
      <c r="B148" s="22" t="s">
        <v>35</v>
      </c>
      <c r="C148" s="22">
        <v>7</v>
      </c>
      <c r="D148" s="22" t="s">
        <v>22</v>
      </c>
      <c r="E148" s="22" t="s">
        <v>10</v>
      </c>
      <c r="F148" s="22" t="s">
        <v>50</v>
      </c>
      <c r="G148" s="23">
        <v>9</v>
      </c>
      <c r="H148" s="24">
        <v>290</v>
      </c>
      <c r="I148" s="24">
        <v>99</v>
      </c>
      <c r="J148" s="25">
        <f t="shared" si="6"/>
        <v>2610</v>
      </c>
      <c r="K148" s="25">
        <f t="shared" si="7"/>
        <v>891</v>
      </c>
      <c r="L148" s="25">
        <f t="shared" si="8"/>
        <v>1719</v>
      </c>
    </row>
    <row r="149" spans="1:12" x14ac:dyDescent="0.25">
      <c r="A149" s="22">
        <v>2025</v>
      </c>
      <c r="B149" s="22" t="s">
        <v>35</v>
      </c>
      <c r="C149" s="22">
        <v>7</v>
      </c>
      <c r="D149" s="22" t="s">
        <v>22</v>
      </c>
      <c r="E149" s="22" t="s">
        <v>10</v>
      </c>
      <c r="F149" s="22" t="s">
        <v>51</v>
      </c>
      <c r="G149" s="23">
        <v>11</v>
      </c>
      <c r="H149" s="24">
        <v>290</v>
      </c>
      <c r="I149" s="24">
        <v>99</v>
      </c>
      <c r="J149" s="25">
        <f t="shared" si="6"/>
        <v>3190</v>
      </c>
      <c r="K149" s="25">
        <f t="shared" si="7"/>
        <v>1089</v>
      </c>
      <c r="L149" s="25">
        <f t="shared" si="8"/>
        <v>2101</v>
      </c>
    </row>
    <row r="150" spans="1:12" x14ac:dyDescent="0.25">
      <c r="A150" s="22">
        <v>2025</v>
      </c>
      <c r="B150" s="22" t="s">
        <v>35</v>
      </c>
      <c r="C150" s="22">
        <v>7</v>
      </c>
      <c r="D150" s="22" t="s">
        <v>22</v>
      </c>
      <c r="E150" s="22" t="s">
        <v>11</v>
      </c>
      <c r="F150" s="22" t="s">
        <v>48</v>
      </c>
      <c r="G150" s="23">
        <v>13</v>
      </c>
      <c r="H150" s="24">
        <v>240</v>
      </c>
      <c r="I150" s="24">
        <v>80</v>
      </c>
      <c r="J150" s="25">
        <f t="shared" si="6"/>
        <v>3120</v>
      </c>
      <c r="K150" s="25">
        <f t="shared" si="7"/>
        <v>1040</v>
      </c>
      <c r="L150" s="25">
        <f t="shared" si="8"/>
        <v>2080</v>
      </c>
    </row>
    <row r="151" spans="1:12" x14ac:dyDescent="0.25">
      <c r="A151" s="22">
        <v>2025</v>
      </c>
      <c r="B151" s="22" t="s">
        <v>35</v>
      </c>
      <c r="C151" s="22">
        <v>7</v>
      </c>
      <c r="D151" s="22" t="s">
        <v>22</v>
      </c>
      <c r="E151" s="22" t="s">
        <v>11</v>
      </c>
      <c r="F151" s="22" t="s">
        <v>49</v>
      </c>
      <c r="G151" s="23">
        <v>12</v>
      </c>
      <c r="H151" s="24">
        <v>245</v>
      </c>
      <c r="I151" s="24">
        <v>80</v>
      </c>
      <c r="J151" s="25">
        <f t="shared" si="6"/>
        <v>2940</v>
      </c>
      <c r="K151" s="25">
        <f t="shared" si="7"/>
        <v>960</v>
      </c>
      <c r="L151" s="25">
        <f t="shared" si="8"/>
        <v>1980</v>
      </c>
    </row>
    <row r="152" spans="1:12" x14ac:dyDescent="0.25">
      <c r="A152" s="22">
        <v>2025</v>
      </c>
      <c r="B152" s="22" t="s">
        <v>35</v>
      </c>
      <c r="C152" s="22">
        <v>7</v>
      </c>
      <c r="D152" s="22" t="s">
        <v>22</v>
      </c>
      <c r="E152" s="22" t="s">
        <v>11</v>
      </c>
      <c r="F152" s="22" t="s">
        <v>50</v>
      </c>
      <c r="G152" s="23">
        <v>5</v>
      </c>
      <c r="H152" s="24">
        <v>240</v>
      </c>
      <c r="I152" s="24">
        <v>80</v>
      </c>
      <c r="J152" s="25">
        <f t="shared" si="6"/>
        <v>1200</v>
      </c>
      <c r="K152" s="25">
        <f t="shared" si="7"/>
        <v>400</v>
      </c>
      <c r="L152" s="25">
        <f t="shared" si="8"/>
        <v>800</v>
      </c>
    </row>
    <row r="153" spans="1:12" x14ac:dyDescent="0.25">
      <c r="A153" s="22">
        <v>2025</v>
      </c>
      <c r="B153" s="22" t="s">
        <v>35</v>
      </c>
      <c r="C153" s="22">
        <v>7</v>
      </c>
      <c r="D153" s="22" t="s">
        <v>22</v>
      </c>
      <c r="E153" s="22" t="s">
        <v>11</v>
      </c>
      <c r="F153" s="22" t="s">
        <v>51</v>
      </c>
      <c r="G153" s="23">
        <v>15</v>
      </c>
      <c r="H153" s="24">
        <v>240</v>
      </c>
      <c r="I153" s="24">
        <v>83</v>
      </c>
      <c r="J153" s="25">
        <f t="shared" si="6"/>
        <v>3600</v>
      </c>
      <c r="K153" s="25">
        <f t="shared" si="7"/>
        <v>1245</v>
      </c>
      <c r="L153" s="25">
        <f t="shared" si="8"/>
        <v>2355</v>
      </c>
    </row>
    <row r="154" spans="1:12" x14ac:dyDescent="0.25">
      <c r="A154" s="22">
        <v>2025</v>
      </c>
      <c r="B154" s="22" t="s">
        <v>35</v>
      </c>
      <c r="C154" s="22">
        <v>7</v>
      </c>
      <c r="D154" s="22" t="s">
        <v>25</v>
      </c>
      <c r="E154" s="22" t="s">
        <v>12</v>
      </c>
      <c r="F154" s="22" t="s">
        <v>48</v>
      </c>
      <c r="G154" s="23">
        <v>26</v>
      </c>
      <c r="H154" s="24">
        <v>110</v>
      </c>
      <c r="I154" s="24">
        <v>28</v>
      </c>
      <c r="J154" s="25">
        <f t="shared" si="6"/>
        <v>2860</v>
      </c>
      <c r="K154" s="25">
        <f t="shared" si="7"/>
        <v>728</v>
      </c>
      <c r="L154" s="25">
        <f t="shared" si="8"/>
        <v>2132</v>
      </c>
    </row>
    <row r="155" spans="1:12" x14ac:dyDescent="0.25">
      <c r="A155" s="22">
        <v>2025</v>
      </c>
      <c r="B155" s="22" t="s">
        <v>35</v>
      </c>
      <c r="C155" s="22">
        <v>7</v>
      </c>
      <c r="D155" s="22" t="s">
        <v>25</v>
      </c>
      <c r="E155" s="22" t="s">
        <v>12</v>
      </c>
      <c r="F155" s="22" t="s">
        <v>49</v>
      </c>
      <c r="G155" s="23">
        <v>16</v>
      </c>
      <c r="H155" s="24">
        <v>110</v>
      </c>
      <c r="I155" s="24">
        <v>32</v>
      </c>
      <c r="J155" s="25">
        <f t="shared" si="6"/>
        <v>1760</v>
      </c>
      <c r="K155" s="25">
        <f t="shared" si="7"/>
        <v>512</v>
      </c>
      <c r="L155" s="25">
        <f t="shared" si="8"/>
        <v>1248</v>
      </c>
    </row>
    <row r="156" spans="1:12" x14ac:dyDescent="0.25">
      <c r="A156" s="22">
        <v>2025</v>
      </c>
      <c r="B156" s="22" t="s">
        <v>35</v>
      </c>
      <c r="C156" s="22">
        <v>7</v>
      </c>
      <c r="D156" s="22" t="s">
        <v>25</v>
      </c>
      <c r="E156" s="22" t="s">
        <v>12</v>
      </c>
      <c r="F156" s="22" t="s">
        <v>50</v>
      </c>
      <c r="G156" s="23">
        <v>16</v>
      </c>
      <c r="H156" s="24">
        <v>115</v>
      </c>
      <c r="I156" s="24">
        <v>28</v>
      </c>
      <c r="J156" s="25">
        <f t="shared" si="6"/>
        <v>1840</v>
      </c>
      <c r="K156" s="25">
        <f t="shared" si="7"/>
        <v>448</v>
      </c>
      <c r="L156" s="25">
        <f t="shared" si="8"/>
        <v>1392</v>
      </c>
    </row>
    <row r="157" spans="1:12" x14ac:dyDescent="0.25">
      <c r="A157" s="22">
        <v>2025</v>
      </c>
      <c r="B157" s="22" t="s">
        <v>35</v>
      </c>
      <c r="C157" s="22">
        <v>7</v>
      </c>
      <c r="D157" s="22" t="s">
        <v>25</v>
      </c>
      <c r="E157" s="22" t="s">
        <v>12</v>
      </c>
      <c r="F157" s="22" t="s">
        <v>51</v>
      </c>
      <c r="G157" s="23">
        <v>18</v>
      </c>
      <c r="H157" s="24">
        <v>110</v>
      </c>
      <c r="I157" s="24">
        <v>31</v>
      </c>
      <c r="J157" s="25">
        <f t="shared" si="6"/>
        <v>1980</v>
      </c>
      <c r="K157" s="25">
        <f t="shared" si="7"/>
        <v>558</v>
      </c>
      <c r="L157" s="25">
        <f t="shared" si="8"/>
        <v>1422</v>
      </c>
    </row>
    <row r="158" spans="1:12" x14ac:dyDescent="0.25">
      <c r="A158" s="22">
        <v>2025</v>
      </c>
      <c r="B158" s="22" t="s">
        <v>35</v>
      </c>
      <c r="C158" s="22">
        <v>7</v>
      </c>
      <c r="D158" s="22" t="s">
        <v>28</v>
      </c>
      <c r="E158" s="22" t="s">
        <v>13</v>
      </c>
      <c r="F158" s="22" t="s">
        <v>48</v>
      </c>
      <c r="G158" s="23">
        <v>40</v>
      </c>
      <c r="H158" s="24">
        <v>55</v>
      </c>
      <c r="I158" s="24">
        <v>10</v>
      </c>
      <c r="J158" s="25">
        <f t="shared" si="6"/>
        <v>2200</v>
      </c>
      <c r="K158" s="25">
        <f t="shared" si="7"/>
        <v>400</v>
      </c>
      <c r="L158" s="25">
        <f t="shared" si="8"/>
        <v>1800</v>
      </c>
    </row>
    <row r="159" spans="1:12" x14ac:dyDescent="0.25">
      <c r="A159" s="22">
        <v>2025</v>
      </c>
      <c r="B159" s="22" t="s">
        <v>35</v>
      </c>
      <c r="C159" s="22">
        <v>7</v>
      </c>
      <c r="D159" s="22" t="s">
        <v>28</v>
      </c>
      <c r="E159" s="22" t="s">
        <v>13</v>
      </c>
      <c r="F159" s="22" t="s">
        <v>49</v>
      </c>
      <c r="G159" s="23">
        <v>30</v>
      </c>
      <c r="H159" s="24">
        <v>55</v>
      </c>
      <c r="I159" s="24">
        <v>12</v>
      </c>
      <c r="J159" s="25">
        <f t="shared" si="6"/>
        <v>1650</v>
      </c>
      <c r="K159" s="25">
        <f t="shared" si="7"/>
        <v>360</v>
      </c>
      <c r="L159" s="25">
        <f t="shared" si="8"/>
        <v>1290</v>
      </c>
    </row>
    <row r="160" spans="1:12" x14ac:dyDescent="0.25">
      <c r="A160" s="22">
        <v>2025</v>
      </c>
      <c r="B160" s="22" t="s">
        <v>35</v>
      </c>
      <c r="C160" s="22">
        <v>7</v>
      </c>
      <c r="D160" s="22" t="s">
        <v>28</v>
      </c>
      <c r="E160" s="22" t="s">
        <v>13</v>
      </c>
      <c r="F160" s="22" t="s">
        <v>50</v>
      </c>
      <c r="G160" s="23">
        <v>24</v>
      </c>
      <c r="H160" s="24">
        <v>50</v>
      </c>
      <c r="I160" s="24">
        <v>10</v>
      </c>
      <c r="J160" s="25">
        <f t="shared" si="6"/>
        <v>1200</v>
      </c>
      <c r="K160" s="25">
        <f t="shared" si="7"/>
        <v>240</v>
      </c>
      <c r="L160" s="25">
        <f t="shared" si="8"/>
        <v>960</v>
      </c>
    </row>
    <row r="161" spans="1:12" x14ac:dyDescent="0.25">
      <c r="A161" s="22">
        <v>2025</v>
      </c>
      <c r="B161" s="22" t="s">
        <v>35</v>
      </c>
      <c r="C161" s="22">
        <v>7</v>
      </c>
      <c r="D161" s="22" t="s">
        <v>28</v>
      </c>
      <c r="E161" s="22" t="s">
        <v>13</v>
      </c>
      <c r="F161" s="22" t="s">
        <v>51</v>
      </c>
      <c r="G161" s="23">
        <v>31</v>
      </c>
      <c r="H161" s="24">
        <v>50</v>
      </c>
      <c r="I161" s="24">
        <v>16</v>
      </c>
      <c r="J161" s="25">
        <f t="shared" si="6"/>
        <v>1550</v>
      </c>
      <c r="K161" s="25">
        <f t="shared" si="7"/>
        <v>496</v>
      </c>
      <c r="L161" s="25">
        <f t="shared" si="8"/>
        <v>1054</v>
      </c>
    </row>
    <row r="162" spans="1:12" x14ac:dyDescent="0.25">
      <c r="A162" s="22">
        <v>2025</v>
      </c>
      <c r="B162" s="22" t="s">
        <v>35</v>
      </c>
      <c r="C162" s="22">
        <v>7</v>
      </c>
      <c r="D162" s="22" t="s">
        <v>31</v>
      </c>
      <c r="E162" s="22" t="s">
        <v>14</v>
      </c>
      <c r="F162" s="22" t="s">
        <v>48</v>
      </c>
      <c r="G162" s="23">
        <v>9</v>
      </c>
      <c r="H162" s="24">
        <v>360</v>
      </c>
      <c r="I162" s="24">
        <v>130</v>
      </c>
      <c r="J162" s="25">
        <f t="shared" si="6"/>
        <v>3240</v>
      </c>
      <c r="K162" s="25">
        <f t="shared" si="7"/>
        <v>1170</v>
      </c>
      <c r="L162" s="25">
        <f t="shared" si="8"/>
        <v>2070</v>
      </c>
    </row>
    <row r="163" spans="1:12" x14ac:dyDescent="0.25">
      <c r="A163" s="22">
        <v>2025</v>
      </c>
      <c r="B163" s="22" t="s">
        <v>35</v>
      </c>
      <c r="C163" s="22">
        <v>7</v>
      </c>
      <c r="D163" s="22" t="s">
        <v>31</v>
      </c>
      <c r="E163" s="22" t="s">
        <v>14</v>
      </c>
      <c r="F163" s="22" t="s">
        <v>49</v>
      </c>
      <c r="G163" s="23">
        <v>10</v>
      </c>
      <c r="H163" s="24">
        <v>370</v>
      </c>
      <c r="I163" s="24">
        <v>128</v>
      </c>
      <c r="J163" s="25">
        <f t="shared" si="6"/>
        <v>3700</v>
      </c>
      <c r="K163" s="25">
        <f t="shared" si="7"/>
        <v>1280</v>
      </c>
      <c r="L163" s="25">
        <f t="shared" si="8"/>
        <v>2420</v>
      </c>
    </row>
    <row r="164" spans="1:12" x14ac:dyDescent="0.25">
      <c r="A164" s="22">
        <v>2025</v>
      </c>
      <c r="B164" s="22" t="s">
        <v>35</v>
      </c>
      <c r="C164" s="22">
        <v>7</v>
      </c>
      <c r="D164" s="22" t="s">
        <v>31</v>
      </c>
      <c r="E164" s="22" t="s">
        <v>14</v>
      </c>
      <c r="F164" s="22" t="s">
        <v>50</v>
      </c>
      <c r="G164" s="23">
        <v>3</v>
      </c>
      <c r="H164" s="24">
        <v>365</v>
      </c>
      <c r="I164" s="24">
        <v>128</v>
      </c>
      <c r="J164" s="25">
        <f t="shared" si="6"/>
        <v>1095</v>
      </c>
      <c r="K164" s="25">
        <f t="shared" si="7"/>
        <v>384</v>
      </c>
      <c r="L164" s="25">
        <f t="shared" si="8"/>
        <v>711</v>
      </c>
    </row>
    <row r="165" spans="1:12" x14ac:dyDescent="0.25">
      <c r="A165" s="22">
        <v>2025</v>
      </c>
      <c r="B165" s="22" t="s">
        <v>35</v>
      </c>
      <c r="C165" s="22">
        <v>7</v>
      </c>
      <c r="D165" s="22" t="s">
        <v>31</v>
      </c>
      <c r="E165" s="22" t="s">
        <v>14</v>
      </c>
      <c r="F165" s="22" t="s">
        <v>51</v>
      </c>
      <c r="G165" s="23">
        <v>9</v>
      </c>
      <c r="H165" s="24">
        <v>360</v>
      </c>
      <c r="I165" s="24">
        <v>133</v>
      </c>
      <c r="J165" s="25">
        <f t="shared" si="6"/>
        <v>3240</v>
      </c>
      <c r="K165" s="25">
        <f t="shared" si="7"/>
        <v>1197</v>
      </c>
      <c r="L165" s="25">
        <f t="shared" si="8"/>
        <v>2043</v>
      </c>
    </row>
    <row r="166" spans="1:12" x14ac:dyDescent="0.25">
      <c r="A166" s="22">
        <v>2025</v>
      </c>
      <c r="B166" s="22" t="s">
        <v>35</v>
      </c>
      <c r="C166" s="22">
        <v>7</v>
      </c>
      <c r="D166" s="22" t="s">
        <v>33</v>
      </c>
      <c r="E166" s="22" t="s">
        <v>15</v>
      </c>
      <c r="F166" s="22" t="s">
        <v>48</v>
      </c>
      <c r="G166" s="23">
        <v>5</v>
      </c>
      <c r="H166" s="24">
        <v>415</v>
      </c>
      <c r="I166" s="24">
        <v>163</v>
      </c>
      <c r="J166" s="25">
        <f t="shared" si="6"/>
        <v>2075</v>
      </c>
      <c r="K166" s="25">
        <f t="shared" si="7"/>
        <v>815</v>
      </c>
      <c r="L166" s="25">
        <f t="shared" si="8"/>
        <v>1260</v>
      </c>
    </row>
    <row r="167" spans="1:12" x14ac:dyDescent="0.25">
      <c r="A167" s="22">
        <v>2025</v>
      </c>
      <c r="B167" s="22" t="s">
        <v>35</v>
      </c>
      <c r="C167" s="22">
        <v>7</v>
      </c>
      <c r="D167" s="22" t="s">
        <v>33</v>
      </c>
      <c r="E167" s="22" t="s">
        <v>15</v>
      </c>
      <c r="F167" s="22" t="s">
        <v>49</v>
      </c>
      <c r="G167" s="23">
        <v>4</v>
      </c>
      <c r="H167" s="24">
        <v>420</v>
      </c>
      <c r="I167" s="24">
        <v>160</v>
      </c>
      <c r="J167" s="25">
        <f t="shared" si="6"/>
        <v>1680</v>
      </c>
      <c r="K167" s="25">
        <f t="shared" si="7"/>
        <v>640</v>
      </c>
      <c r="L167" s="25">
        <f t="shared" si="8"/>
        <v>1040</v>
      </c>
    </row>
    <row r="168" spans="1:12" x14ac:dyDescent="0.25">
      <c r="A168" s="22">
        <v>2025</v>
      </c>
      <c r="B168" s="22" t="s">
        <v>35</v>
      </c>
      <c r="C168" s="22">
        <v>7</v>
      </c>
      <c r="D168" s="22" t="s">
        <v>33</v>
      </c>
      <c r="E168" s="22" t="s">
        <v>15</v>
      </c>
      <c r="F168" s="22" t="s">
        <v>50</v>
      </c>
      <c r="G168" s="23">
        <v>7</v>
      </c>
      <c r="H168" s="24">
        <v>425</v>
      </c>
      <c r="I168" s="24">
        <v>163</v>
      </c>
      <c r="J168" s="25">
        <f t="shared" si="6"/>
        <v>2975</v>
      </c>
      <c r="K168" s="25">
        <f t="shared" si="7"/>
        <v>1141</v>
      </c>
      <c r="L168" s="25">
        <f t="shared" si="8"/>
        <v>1834</v>
      </c>
    </row>
    <row r="169" spans="1:12" x14ac:dyDescent="0.25">
      <c r="A169" s="22">
        <v>2025</v>
      </c>
      <c r="B169" s="22" t="s">
        <v>35</v>
      </c>
      <c r="C169" s="22">
        <v>7</v>
      </c>
      <c r="D169" s="22" t="s">
        <v>33</v>
      </c>
      <c r="E169" s="22" t="s">
        <v>15</v>
      </c>
      <c r="F169" s="22" t="s">
        <v>51</v>
      </c>
      <c r="G169" s="23">
        <v>7</v>
      </c>
      <c r="H169" s="24">
        <v>430</v>
      </c>
      <c r="I169" s="24">
        <v>163</v>
      </c>
      <c r="J169" s="25">
        <f t="shared" si="6"/>
        <v>3010</v>
      </c>
      <c r="K169" s="25">
        <f t="shared" si="7"/>
        <v>1141</v>
      </c>
      <c r="L169" s="25">
        <f t="shared" si="8"/>
        <v>1869</v>
      </c>
    </row>
    <row r="170" spans="1:12" x14ac:dyDescent="0.25">
      <c r="A170" s="22">
        <v>2025</v>
      </c>
      <c r="B170" s="22" t="s">
        <v>36</v>
      </c>
      <c r="C170" s="22">
        <v>8</v>
      </c>
      <c r="D170" s="22" t="s">
        <v>22</v>
      </c>
      <c r="E170" s="22" t="s">
        <v>10</v>
      </c>
      <c r="F170" s="22" t="s">
        <v>48</v>
      </c>
      <c r="G170" s="23">
        <v>12</v>
      </c>
      <c r="H170" s="24">
        <v>285</v>
      </c>
      <c r="I170" s="24">
        <v>95</v>
      </c>
      <c r="J170" s="25">
        <f t="shared" si="6"/>
        <v>3420</v>
      </c>
      <c r="K170" s="25">
        <f t="shared" si="7"/>
        <v>1140</v>
      </c>
      <c r="L170" s="25">
        <f t="shared" si="8"/>
        <v>2280</v>
      </c>
    </row>
    <row r="171" spans="1:12" x14ac:dyDescent="0.25">
      <c r="A171" s="22">
        <v>2025</v>
      </c>
      <c r="B171" s="22" t="s">
        <v>36</v>
      </c>
      <c r="C171" s="22">
        <v>8</v>
      </c>
      <c r="D171" s="22" t="s">
        <v>22</v>
      </c>
      <c r="E171" s="22" t="s">
        <v>10</v>
      </c>
      <c r="F171" s="22" t="s">
        <v>49</v>
      </c>
      <c r="G171" s="23">
        <v>12</v>
      </c>
      <c r="H171" s="24">
        <v>290</v>
      </c>
      <c r="I171" s="24">
        <v>95</v>
      </c>
      <c r="J171" s="25">
        <f t="shared" si="6"/>
        <v>3480</v>
      </c>
      <c r="K171" s="25">
        <f t="shared" si="7"/>
        <v>1140</v>
      </c>
      <c r="L171" s="25">
        <f t="shared" si="8"/>
        <v>2340</v>
      </c>
    </row>
    <row r="172" spans="1:12" x14ac:dyDescent="0.25">
      <c r="A172" s="22">
        <v>2025</v>
      </c>
      <c r="B172" s="22" t="s">
        <v>36</v>
      </c>
      <c r="C172" s="22">
        <v>8</v>
      </c>
      <c r="D172" s="22" t="s">
        <v>22</v>
      </c>
      <c r="E172" s="22" t="s">
        <v>10</v>
      </c>
      <c r="F172" s="22" t="s">
        <v>50</v>
      </c>
      <c r="G172" s="23">
        <v>13</v>
      </c>
      <c r="H172" s="24">
        <v>290</v>
      </c>
      <c r="I172" s="24">
        <v>98</v>
      </c>
      <c r="J172" s="25">
        <f t="shared" si="6"/>
        <v>3770</v>
      </c>
      <c r="K172" s="25">
        <f t="shared" si="7"/>
        <v>1274</v>
      </c>
      <c r="L172" s="25">
        <f t="shared" si="8"/>
        <v>2496</v>
      </c>
    </row>
    <row r="173" spans="1:12" x14ac:dyDescent="0.25">
      <c r="A173" s="22">
        <v>2025</v>
      </c>
      <c r="B173" s="22" t="s">
        <v>36</v>
      </c>
      <c r="C173" s="22">
        <v>8</v>
      </c>
      <c r="D173" s="22" t="s">
        <v>22</v>
      </c>
      <c r="E173" s="22" t="s">
        <v>10</v>
      </c>
      <c r="F173" s="22" t="s">
        <v>51</v>
      </c>
      <c r="G173" s="23">
        <v>13</v>
      </c>
      <c r="H173" s="24">
        <v>290</v>
      </c>
      <c r="I173" s="24">
        <v>93</v>
      </c>
      <c r="J173" s="25">
        <f t="shared" si="6"/>
        <v>3770</v>
      </c>
      <c r="K173" s="25">
        <f t="shared" si="7"/>
        <v>1209</v>
      </c>
      <c r="L173" s="25">
        <f t="shared" si="8"/>
        <v>2561</v>
      </c>
    </row>
    <row r="174" spans="1:12" x14ac:dyDescent="0.25">
      <c r="A174" s="22">
        <v>2025</v>
      </c>
      <c r="B174" s="22" t="s">
        <v>36</v>
      </c>
      <c r="C174" s="22">
        <v>8</v>
      </c>
      <c r="D174" s="22" t="s">
        <v>22</v>
      </c>
      <c r="E174" s="22" t="s">
        <v>11</v>
      </c>
      <c r="F174" s="22" t="s">
        <v>48</v>
      </c>
      <c r="G174" s="23">
        <v>13</v>
      </c>
      <c r="H174" s="24">
        <v>250</v>
      </c>
      <c r="I174" s="24">
        <v>84</v>
      </c>
      <c r="J174" s="25">
        <f t="shared" si="6"/>
        <v>3250</v>
      </c>
      <c r="K174" s="25">
        <f t="shared" si="7"/>
        <v>1092</v>
      </c>
      <c r="L174" s="25">
        <f t="shared" si="8"/>
        <v>2158</v>
      </c>
    </row>
    <row r="175" spans="1:12" x14ac:dyDescent="0.25">
      <c r="A175" s="22">
        <v>2025</v>
      </c>
      <c r="B175" s="22" t="s">
        <v>36</v>
      </c>
      <c r="C175" s="22">
        <v>8</v>
      </c>
      <c r="D175" s="22" t="s">
        <v>22</v>
      </c>
      <c r="E175" s="22" t="s">
        <v>11</v>
      </c>
      <c r="F175" s="22" t="s">
        <v>49</v>
      </c>
      <c r="G175" s="23">
        <v>13</v>
      </c>
      <c r="H175" s="24">
        <v>235</v>
      </c>
      <c r="I175" s="24">
        <v>84</v>
      </c>
      <c r="J175" s="25">
        <f t="shared" si="6"/>
        <v>3055</v>
      </c>
      <c r="K175" s="25">
        <f t="shared" si="7"/>
        <v>1092</v>
      </c>
      <c r="L175" s="25">
        <f t="shared" si="8"/>
        <v>1963</v>
      </c>
    </row>
    <row r="176" spans="1:12" x14ac:dyDescent="0.25">
      <c r="A176" s="22">
        <v>2025</v>
      </c>
      <c r="B176" s="22" t="s">
        <v>36</v>
      </c>
      <c r="C176" s="22">
        <v>8</v>
      </c>
      <c r="D176" s="22" t="s">
        <v>22</v>
      </c>
      <c r="E176" s="22" t="s">
        <v>11</v>
      </c>
      <c r="F176" s="22" t="s">
        <v>50</v>
      </c>
      <c r="G176" s="23">
        <v>9</v>
      </c>
      <c r="H176" s="24">
        <v>250</v>
      </c>
      <c r="I176" s="24">
        <v>80</v>
      </c>
      <c r="J176" s="25">
        <f t="shared" si="6"/>
        <v>2250</v>
      </c>
      <c r="K176" s="25">
        <f t="shared" si="7"/>
        <v>720</v>
      </c>
      <c r="L176" s="25">
        <f t="shared" si="8"/>
        <v>1530</v>
      </c>
    </row>
    <row r="177" spans="1:12" x14ac:dyDescent="0.25">
      <c r="A177" s="22">
        <v>2025</v>
      </c>
      <c r="B177" s="22" t="s">
        <v>36</v>
      </c>
      <c r="C177" s="22">
        <v>8</v>
      </c>
      <c r="D177" s="22" t="s">
        <v>22</v>
      </c>
      <c r="E177" s="22" t="s">
        <v>11</v>
      </c>
      <c r="F177" s="22" t="s">
        <v>51</v>
      </c>
      <c r="G177" s="23">
        <v>9</v>
      </c>
      <c r="H177" s="24">
        <v>235</v>
      </c>
      <c r="I177" s="24">
        <v>80</v>
      </c>
      <c r="J177" s="25">
        <f t="shared" si="6"/>
        <v>2115</v>
      </c>
      <c r="K177" s="25">
        <f t="shared" si="7"/>
        <v>720</v>
      </c>
      <c r="L177" s="25">
        <f t="shared" si="8"/>
        <v>1395</v>
      </c>
    </row>
    <row r="178" spans="1:12" x14ac:dyDescent="0.25">
      <c r="A178" s="22">
        <v>2025</v>
      </c>
      <c r="B178" s="22" t="s">
        <v>36</v>
      </c>
      <c r="C178" s="22">
        <v>8</v>
      </c>
      <c r="D178" s="22" t="s">
        <v>25</v>
      </c>
      <c r="E178" s="22" t="s">
        <v>12</v>
      </c>
      <c r="F178" s="22" t="s">
        <v>48</v>
      </c>
      <c r="G178" s="23">
        <v>23</v>
      </c>
      <c r="H178" s="24">
        <v>120</v>
      </c>
      <c r="I178" s="24">
        <v>31</v>
      </c>
      <c r="J178" s="25">
        <f t="shared" si="6"/>
        <v>2760</v>
      </c>
      <c r="K178" s="25">
        <f t="shared" si="7"/>
        <v>713</v>
      </c>
      <c r="L178" s="25">
        <f t="shared" si="8"/>
        <v>2047</v>
      </c>
    </row>
    <row r="179" spans="1:12" x14ac:dyDescent="0.25">
      <c r="A179" s="22">
        <v>2025</v>
      </c>
      <c r="B179" s="22" t="s">
        <v>36</v>
      </c>
      <c r="C179" s="22">
        <v>8</v>
      </c>
      <c r="D179" s="22" t="s">
        <v>25</v>
      </c>
      <c r="E179" s="22" t="s">
        <v>12</v>
      </c>
      <c r="F179" s="22" t="s">
        <v>49</v>
      </c>
      <c r="G179" s="23">
        <v>17</v>
      </c>
      <c r="H179" s="24">
        <v>120</v>
      </c>
      <c r="I179" s="24">
        <v>28</v>
      </c>
      <c r="J179" s="25">
        <f t="shared" si="6"/>
        <v>2040</v>
      </c>
      <c r="K179" s="25">
        <f t="shared" si="7"/>
        <v>476</v>
      </c>
      <c r="L179" s="25">
        <f t="shared" si="8"/>
        <v>1564</v>
      </c>
    </row>
    <row r="180" spans="1:12" x14ac:dyDescent="0.25">
      <c r="A180" s="22">
        <v>2025</v>
      </c>
      <c r="B180" s="22" t="s">
        <v>36</v>
      </c>
      <c r="C180" s="22">
        <v>8</v>
      </c>
      <c r="D180" s="22" t="s">
        <v>25</v>
      </c>
      <c r="E180" s="22" t="s">
        <v>12</v>
      </c>
      <c r="F180" s="22" t="s">
        <v>50</v>
      </c>
      <c r="G180" s="23">
        <v>14</v>
      </c>
      <c r="H180" s="24">
        <v>105</v>
      </c>
      <c r="I180" s="24">
        <v>32</v>
      </c>
      <c r="J180" s="25">
        <f t="shared" si="6"/>
        <v>1470</v>
      </c>
      <c r="K180" s="25">
        <f t="shared" si="7"/>
        <v>448</v>
      </c>
      <c r="L180" s="25">
        <f t="shared" si="8"/>
        <v>1022</v>
      </c>
    </row>
    <row r="181" spans="1:12" x14ac:dyDescent="0.25">
      <c r="A181" s="22">
        <v>2025</v>
      </c>
      <c r="B181" s="22" t="s">
        <v>36</v>
      </c>
      <c r="C181" s="22">
        <v>8</v>
      </c>
      <c r="D181" s="22" t="s">
        <v>25</v>
      </c>
      <c r="E181" s="22" t="s">
        <v>12</v>
      </c>
      <c r="F181" s="22" t="s">
        <v>51</v>
      </c>
      <c r="G181" s="23">
        <v>20</v>
      </c>
      <c r="H181" s="24">
        <v>115</v>
      </c>
      <c r="I181" s="24">
        <v>28</v>
      </c>
      <c r="J181" s="25">
        <f t="shared" si="6"/>
        <v>2300</v>
      </c>
      <c r="K181" s="25">
        <f t="shared" si="7"/>
        <v>560</v>
      </c>
      <c r="L181" s="25">
        <f t="shared" si="8"/>
        <v>1740</v>
      </c>
    </row>
    <row r="182" spans="1:12" x14ac:dyDescent="0.25">
      <c r="A182" s="22">
        <v>2025</v>
      </c>
      <c r="B182" s="22" t="s">
        <v>36</v>
      </c>
      <c r="C182" s="22">
        <v>8</v>
      </c>
      <c r="D182" s="22" t="s">
        <v>28</v>
      </c>
      <c r="E182" s="22" t="s">
        <v>13</v>
      </c>
      <c r="F182" s="22" t="s">
        <v>48</v>
      </c>
      <c r="G182" s="23">
        <v>37</v>
      </c>
      <c r="H182" s="24">
        <v>55</v>
      </c>
      <c r="I182" s="24">
        <v>10</v>
      </c>
      <c r="J182" s="25">
        <f t="shared" si="6"/>
        <v>2035</v>
      </c>
      <c r="K182" s="25">
        <f t="shared" si="7"/>
        <v>370</v>
      </c>
      <c r="L182" s="25">
        <f t="shared" si="8"/>
        <v>1665</v>
      </c>
    </row>
    <row r="183" spans="1:12" x14ac:dyDescent="0.25">
      <c r="A183" s="22">
        <v>2025</v>
      </c>
      <c r="B183" s="22" t="s">
        <v>36</v>
      </c>
      <c r="C183" s="22">
        <v>8</v>
      </c>
      <c r="D183" s="22" t="s">
        <v>28</v>
      </c>
      <c r="E183" s="22" t="s">
        <v>13</v>
      </c>
      <c r="F183" s="22" t="s">
        <v>49</v>
      </c>
      <c r="G183" s="23">
        <v>30</v>
      </c>
      <c r="H183" s="24">
        <v>65</v>
      </c>
      <c r="I183" s="24">
        <v>12</v>
      </c>
      <c r="J183" s="25">
        <f t="shared" si="6"/>
        <v>1950</v>
      </c>
      <c r="K183" s="25">
        <f t="shared" si="7"/>
        <v>360</v>
      </c>
      <c r="L183" s="25">
        <f t="shared" si="8"/>
        <v>1590</v>
      </c>
    </row>
    <row r="184" spans="1:12" x14ac:dyDescent="0.25">
      <c r="A184" s="22">
        <v>2025</v>
      </c>
      <c r="B184" s="22" t="s">
        <v>36</v>
      </c>
      <c r="C184" s="22">
        <v>8</v>
      </c>
      <c r="D184" s="22" t="s">
        <v>28</v>
      </c>
      <c r="E184" s="22" t="s">
        <v>13</v>
      </c>
      <c r="F184" s="22" t="s">
        <v>50</v>
      </c>
      <c r="G184" s="23">
        <v>22</v>
      </c>
      <c r="H184" s="24">
        <v>65</v>
      </c>
      <c r="I184" s="24">
        <v>10</v>
      </c>
      <c r="J184" s="25">
        <f t="shared" si="6"/>
        <v>1430</v>
      </c>
      <c r="K184" s="25">
        <f t="shared" si="7"/>
        <v>220</v>
      </c>
      <c r="L184" s="25">
        <f t="shared" si="8"/>
        <v>1210</v>
      </c>
    </row>
    <row r="185" spans="1:12" x14ac:dyDescent="0.25">
      <c r="A185" s="22">
        <v>2025</v>
      </c>
      <c r="B185" s="22" t="s">
        <v>36</v>
      </c>
      <c r="C185" s="22">
        <v>8</v>
      </c>
      <c r="D185" s="22" t="s">
        <v>28</v>
      </c>
      <c r="E185" s="22" t="s">
        <v>13</v>
      </c>
      <c r="F185" s="22" t="s">
        <v>51</v>
      </c>
      <c r="G185" s="23">
        <v>28</v>
      </c>
      <c r="H185" s="24">
        <v>60</v>
      </c>
      <c r="I185" s="24">
        <v>10</v>
      </c>
      <c r="J185" s="25">
        <f t="shared" si="6"/>
        <v>1680</v>
      </c>
      <c r="K185" s="25">
        <f t="shared" si="7"/>
        <v>280</v>
      </c>
      <c r="L185" s="25">
        <f t="shared" si="8"/>
        <v>1400</v>
      </c>
    </row>
    <row r="186" spans="1:12" x14ac:dyDescent="0.25">
      <c r="A186" s="22">
        <v>2025</v>
      </c>
      <c r="B186" s="22" t="s">
        <v>36</v>
      </c>
      <c r="C186" s="22">
        <v>8</v>
      </c>
      <c r="D186" s="22" t="s">
        <v>31</v>
      </c>
      <c r="E186" s="22" t="s">
        <v>14</v>
      </c>
      <c r="F186" s="22" t="s">
        <v>48</v>
      </c>
      <c r="G186" s="23">
        <v>11</v>
      </c>
      <c r="H186" s="24">
        <v>365</v>
      </c>
      <c r="I186" s="24">
        <v>130</v>
      </c>
      <c r="J186" s="25">
        <f t="shared" si="6"/>
        <v>4015</v>
      </c>
      <c r="K186" s="25">
        <f t="shared" si="7"/>
        <v>1430</v>
      </c>
      <c r="L186" s="25">
        <f t="shared" si="8"/>
        <v>2585</v>
      </c>
    </row>
    <row r="187" spans="1:12" x14ac:dyDescent="0.25">
      <c r="A187" s="22">
        <v>2025</v>
      </c>
      <c r="B187" s="22" t="s">
        <v>36</v>
      </c>
      <c r="C187" s="22">
        <v>8</v>
      </c>
      <c r="D187" s="22" t="s">
        <v>31</v>
      </c>
      <c r="E187" s="22" t="s">
        <v>14</v>
      </c>
      <c r="F187" s="22" t="s">
        <v>49</v>
      </c>
      <c r="G187" s="23">
        <v>5</v>
      </c>
      <c r="H187" s="24">
        <v>355</v>
      </c>
      <c r="I187" s="24">
        <v>128</v>
      </c>
      <c r="J187" s="25">
        <f t="shared" si="6"/>
        <v>1775</v>
      </c>
      <c r="K187" s="25">
        <f t="shared" si="7"/>
        <v>640</v>
      </c>
      <c r="L187" s="25">
        <f t="shared" si="8"/>
        <v>1135</v>
      </c>
    </row>
    <row r="188" spans="1:12" x14ac:dyDescent="0.25">
      <c r="A188" s="22">
        <v>2025</v>
      </c>
      <c r="B188" s="22" t="s">
        <v>36</v>
      </c>
      <c r="C188" s="22">
        <v>8</v>
      </c>
      <c r="D188" s="22" t="s">
        <v>31</v>
      </c>
      <c r="E188" s="22" t="s">
        <v>14</v>
      </c>
      <c r="F188" s="22" t="s">
        <v>50</v>
      </c>
      <c r="G188" s="23">
        <v>9</v>
      </c>
      <c r="H188" s="24">
        <v>370</v>
      </c>
      <c r="I188" s="24">
        <v>130</v>
      </c>
      <c r="J188" s="25">
        <f t="shared" si="6"/>
        <v>3330</v>
      </c>
      <c r="K188" s="25">
        <f t="shared" si="7"/>
        <v>1170</v>
      </c>
      <c r="L188" s="25">
        <f t="shared" si="8"/>
        <v>2160</v>
      </c>
    </row>
    <row r="189" spans="1:12" x14ac:dyDescent="0.25">
      <c r="A189" s="22">
        <v>2025</v>
      </c>
      <c r="B189" s="22" t="s">
        <v>36</v>
      </c>
      <c r="C189" s="22">
        <v>8</v>
      </c>
      <c r="D189" s="22" t="s">
        <v>31</v>
      </c>
      <c r="E189" s="22" t="s">
        <v>14</v>
      </c>
      <c r="F189" s="22" t="s">
        <v>51</v>
      </c>
      <c r="G189" s="23">
        <v>12</v>
      </c>
      <c r="H189" s="24">
        <v>365</v>
      </c>
      <c r="I189" s="24">
        <v>134</v>
      </c>
      <c r="J189" s="25">
        <f t="shared" si="6"/>
        <v>4380</v>
      </c>
      <c r="K189" s="25">
        <f t="shared" si="7"/>
        <v>1608</v>
      </c>
      <c r="L189" s="25">
        <f t="shared" si="8"/>
        <v>2772</v>
      </c>
    </row>
    <row r="190" spans="1:12" x14ac:dyDescent="0.25">
      <c r="A190" s="22">
        <v>2025</v>
      </c>
      <c r="B190" s="22" t="s">
        <v>36</v>
      </c>
      <c r="C190" s="22">
        <v>8</v>
      </c>
      <c r="D190" s="22" t="s">
        <v>33</v>
      </c>
      <c r="E190" s="22" t="s">
        <v>15</v>
      </c>
      <c r="F190" s="22" t="s">
        <v>48</v>
      </c>
      <c r="G190" s="23">
        <v>7</v>
      </c>
      <c r="H190" s="24">
        <v>420</v>
      </c>
      <c r="I190" s="24">
        <v>160</v>
      </c>
      <c r="J190" s="25">
        <f t="shared" si="6"/>
        <v>2940</v>
      </c>
      <c r="K190" s="25">
        <f t="shared" si="7"/>
        <v>1120</v>
      </c>
      <c r="L190" s="25">
        <f t="shared" si="8"/>
        <v>1820</v>
      </c>
    </row>
    <row r="191" spans="1:12" x14ac:dyDescent="0.25">
      <c r="A191" s="22">
        <v>2025</v>
      </c>
      <c r="B191" s="22" t="s">
        <v>36</v>
      </c>
      <c r="C191" s="22">
        <v>8</v>
      </c>
      <c r="D191" s="22" t="s">
        <v>33</v>
      </c>
      <c r="E191" s="22" t="s">
        <v>15</v>
      </c>
      <c r="F191" s="22" t="s">
        <v>49</v>
      </c>
      <c r="G191" s="23">
        <v>7</v>
      </c>
      <c r="H191" s="24">
        <v>425</v>
      </c>
      <c r="I191" s="24">
        <v>158</v>
      </c>
      <c r="J191" s="25">
        <f t="shared" si="6"/>
        <v>2975</v>
      </c>
      <c r="K191" s="25">
        <f t="shared" si="7"/>
        <v>1106</v>
      </c>
      <c r="L191" s="25">
        <f t="shared" si="8"/>
        <v>1869</v>
      </c>
    </row>
    <row r="192" spans="1:12" x14ac:dyDescent="0.25">
      <c r="A192" s="22">
        <v>2025</v>
      </c>
      <c r="B192" s="22" t="s">
        <v>36</v>
      </c>
      <c r="C192" s="22">
        <v>8</v>
      </c>
      <c r="D192" s="22" t="s">
        <v>33</v>
      </c>
      <c r="E192" s="22" t="s">
        <v>15</v>
      </c>
      <c r="F192" s="22" t="s">
        <v>50</v>
      </c>
      <c r="G192" s="23">
        <v>2</v>
      </c>
      <c r="H192" s="24">
        <v>430</v>
      </c>
      <c r="I192" s="24">
        <v>160</v>
      </c>
      <c r="J192" s="25">
        <f t="shared" si="6"/>
        <v>860</v>
      </c>
      <c r="K192" s="25">
        <f t="shared" si="7"/>
        <v>320</v>
      </c>
      <c r="L192" s="25">
        <f t="shared" si="8"/>
        <v>540</v>
      </c>
    </row>
    <row r="193" spans="1:12" x14ac:dyDescent="0.25">
      <c r="A193" s="22">
        <v>2025</v>
      </c>
      <c r="B193" s="22" t="s">
        <v>36</v>
      </c>
      <c r="C193" s="22">
        <v>8</v>
      </c>
      <c r="D193" s="22" t="s">
        <v>33</v>
      </c>
      <c r="E193" s="22" t="s">
        <v>15</v>
      </c>
      <c r="F193" s="22" t="s">
        <v>51</v>
      </c>
      <c r="G193" s="23">
        <v>4</v>
      </c>
      <c r="H193" s="24">
        <v>420</v>
      </c>
      <c r="I193" s="24">
        <v>158</v>
      </c>
      <c r="J193" s="25">
        <f t="shared" si="6"/>
        <v>1680</v>
      </c>
      <c r="K193" s="25">
        <f t="shared" si="7"/>
        <v>632</v>
      </c>
      <c r="L193" s="25">
        <f t="shared" si="8"/>
        <v>1048</v>
      </c>
    </row>
    <row r="194" spans="1:12" x14ac:dyDescent="0.25">
      <c r="A194" s="22">
        <v>2025</v>
      </c>
      <c r="B194" s="22" t="s">
        <v>37</v>
      </c>
      <c r="C194" s="22">
        <v>9</v>
      </c>
      <c r="D194" s="22" t="s">
        <v>22</v>
      </c>
      <c r="E194" s="22" t="s">
        <v>10</v>
      </c>
      <c r="F194" s="22" t="s">
        <v>48</v>
      </c>
      <c r="G194" s="23">
        <v>16</v>
      </c>
      <c r="H194" s="24">
        <v>290</v>
      </c>
      <c r="I194" s="24">
        <v>99</v>
      </c>
      <c r="J194" s="25">
        <f t="shared" ref="J194:J257" si="9">G194*H194</f>
        <v>4640</v>
      </c>
      <c r="K194" s="25">
        <f t="shared" ref="K194:K257" si="10">G194*I194</f>
        <v>1584</v>
      </c>
      <c r="L194" s="25">
        <f t="shared" ref="L194:L257" si="11">J194-K194</f>
        <v>3056</v>
      </c>
    </row>
    <row r="195" spans="1:12" x14ac:dyDescent="0.25">
      <c r="A195" s="22">
        <v>2025</v>
      </c>
      <c r="B195" s="22" t="s">
        <v>37</v>
      </c>
      <c r="C195" s="22">
        <v>9</v>
      </c>
      <c r="D195" s="22" t="s">
        <v>22</v>
      </c>
      <c r="E195" s="22" t="s">
        <v>10</v>
      </c>
      <c r="F195" s="22" t="s">
        <v>49</v>
      </c>
      <c r="G195" s="23">
        <v>9</v>
      </c>
      <c r="H195" s="24">
        <v>290</v>
      </c>
      <c r="I195" s="24">
        <v>95</v>
      </c>
      <c r="J195" s="25">
        <f t="shared" si="9"/>
        <v>2610</v>
      </c>
      <c r="K195" s="25">
        <f t="shared" si="10"/>
        <v>855</v>
      </c>
      <c r="L195" s="25">
        <f t="shared" si="11"/>
        <v>1755</v>
      </c>
    </row>
    <row r="196" spans="1:12" x14ac:dyDescent="0.25">
      <c r="A196" s="22">
        <v>2025</v>
      </c>
      <c r="B196" s="22" t="s">
        <v>37</v>
      </c>
      <c r="C196" s="22">
        <v>9</v>
      </c>
      <c r="D196" s="22" t="s">
        <v>22</v>
      </c>
      <c r="E196" s="22" t="s">
        <v>10</v>
      </c>
      <c r="F196" s="22" t="s">
        <v>50</v>
      </c>
      <c r="G196" s="23">
        <v>7</v>
      </c>
      <c r="H196" s="24">
        <v>290</v>
      </c>
      <c r="I196" s="24">
        <v>98</v>
      </c>
      <c r="J196" s="25">
        <f t="shared" si="9"/>
        <v>2030</v>
      </c>
      <c r="K196" s="25">
        <f t="shared" si="10"/>
        <v>686</v>
      </c>
      <c r="L196" s="25">
        <f t="shared" si="11"/>
        <v>1344</v>
      </c>
    </row>
    <row r="197" spans="1:12" x14ac:dyDescent="0.25">
      <c r="A197" s="22">
        <v>2025</v>
      </c>
      <c r="B197" s="22" t="s">
        <v>37</v>
      </c>
      <c r="C197" s="22">
        <v>9</v>
      </c>
      <c r="D197" s="22" t="s">
        <v>22</v>
      </c>
      <c r="E197" s="22" t="s">
        <v>10</v>
      </c>
      <c r="F197" s="22" t="s">
        <v>51</v>
      </c>
      <c r="G197" s="23">
        <v>15</v>
      </c>
      <c r="H197" s="24">
        <v>285</v>
      </c>
      <c r="I197" s="24">
        <v>98</v>
      </c>
      <c r="J197" s="25">
        <f t="shared" si="9"/>
        <v>4275</v>
      </c>
      <c r="K197" s="25">
        <f t="shared" si="10"/>
        <v>1470</v>
      </c>
      <c r="L197" s="25">
        <f t="shared" si="11"/>
        <v>2805</v>
      </c>
    </row>
    <row r="198" spans="1:12" x14ac:dyDescent="0.25">
      <c r="A198" s="22">
        <v>2025</v>
      </c>
      <c r="B198" s="22" t="s">
        <v>37</v>
      </c>
      <c r="C198" s="22">
        <v>9</v>
      </c>
      <c r="D198" s="22" t="s">
        <v>22</v>
      </c>
      <c r="E198" s="22" t="s">
        <v>11</v>
      </c>
      <c r="F198" s="22" t="s">
        <v>48</v>
      </c>
      <c r="G198" s="23">
        <v>15</v>
      </c>
      <c r="H198" s="24">
        <v>250</v>
      </c>
      <c r="I198" s="24">
        <v>80</v>
      </c>
      <c r="J198" s="25">
        <f t="shared" si="9"/>
        <v>3750</v>
      </c>
      <c r="K198" s="25">
        <f t="shared" si="10"/>
        <v>1200</v>
      </c>
      <c r="L198" s="25">
        <f t="shared" si="11"/>
        <v>2550</v>
      </c>
    </row>
    <row r="199" spans="1:12" x14ac:dyDescent="0.25">
      <c r="A199" s="22">
        <v>2025</v>
      </c>
      <c r="B199" s="22" t="s">
        <v>37</v>
      </c>
      <c r="C199" s="22">
        <v>9</v>
      </c>
      <c r="D199" s="22" t="s">
        <v>22</v>
      </c>
      <c r="E199" s="22" t="s">
        <v>11</v>
      </c>
      <c r="F199" s="22" t="s">
        <v>49</v>
      </c>
      <c r="G199" s="23">
        <v>13</v>
      </c>
      <c r="H199" s="24">
        <v>245</v>
      </c>
      <c r="I199" s="24">
        <v>80</v>
      </c>
      <c r="J199" s="25">
        <f t="shared" si="9"/>
        <v>3185</v>
      </c>
      <c r="K199" s="25">
        <f t="shared" si="10"/>
        <v>1040</v>
      </c>
      <c r="L199" s="25">
        <f t="shared" si="11"/>
        <v>2145</v>
      </c>
    </row>
    <row r="200" spans="1:12" x14ac:dyDescent="0.25">
      <c r="A200" s="22">
        <v>2025</v>
      </c>
      <c r="B200" s="22" t="s">
        <v>37</v>
      </c>
      <c r="C200" s="22">
        <v>9</v>
      </c>
      <c r="D200" s="22" t="s">
        <v>22</v>
      </c>
      <c r="E200" s="22" t="s">
        <v>11</v>
      </c>
      <c r="F200" s="22" t="s">
        <v>50</v>
      </c>
      <c r="G200" s="23">
        <v>11</v>
      </c>
      <c r="H200" s="24">
        <v>235</v>
      </c>
      <c r="I200" s="24">
        <v>84</v>
      </c>
      <c r="J200" s="25">
        <f t="shared" si="9"/>
        <v>2585</v>
      </c>
      <c r="K200" s="25">
        <f t="shared" si="10"/>
        <v>924</v>
      </c>
      <c r="L200" s="25">
        <f t="shared" si="11"/>
        <v>1661</v>
      </c>
    </row>
    <row r="201" spans="1:12" x14ac:dyDescent="0.25">
      <c r="A201" s="22">
        <v>2025</v>
      </c>
      <c r="B201" s="22" t="s">
        <v>37</v>
      </c>
      <c r="C201" s="22">
        <v>9</v>
      </c>
      <c r="D201" s="22" t="s">
        <v>22</v>
      </c>
      <c r="E201" s="22" t="s">
        <v>11</v>
      </c>
      <c r="F201" s="22" t="s">
        <v>51</v>
      </c>
      <c r="G201" s="23">
        <v>10</v>
      </c>
      <c r="H201" s="24">
        <v>250</v>
      </c>
      <c r="I201" s="24">
        <v>80</v>
      </c>
      <c r="J201" s="25">
        <f t="shared" si="9"/>
        <v>2500</v>
      </c>
      <c r="K201" s="25">
        <f t="shared" si="10"/>
        <v>800</v>
      </c>
      <c r="L201" s="25">
        <f t="shared" si="11"/>
        <v>1700</v>
      </c>
    </row>
    <row r="202" spans="1:12" x14ac:dyDescent="0.25">
      <c r="A202" s="22">
        <v>2025</v>
      </c>
      <c r="B202" s="22" t="s">
        <v>37</v>
      </c>
      <c r="C202" s="22">
        <v>9</v>
      </c>
      <c r="D202" s="22" t="s">
        <v>25</v>
      </c>
      <c r="E202" s="22" t="s">
        <v>12</v>
      </c>
      <c r="F202" s="22" t="s">
        <v>48</v>
      </c>
      <c r="G202" s="23">
        <v>26</v>
      </c>
      <c r="H202" s="24">
        <v>105</v>
      </c>
      <c r="I202" s="24">
        <v>32</v>
      </c>
      <c r="J202" s="25">
        <f t="shared" si="9"/>
        <v>2730</v>
      </c>
      <c r="K202" s="25">
        <f t="shared" si="10"/>
        <v>832</v>
      </c>
      <c r="L202" s="25">
        <f t="shared" si="11"/>
        <v>1898</v>
      </c>
    </row>
    <row r="203" spans="1:12" x14ac:dyDescent="0.25">
      <c r="A203" s="22">
        <v>2025</v>
      </c>
      <c r="B203" s="22" t="s">
        <v>37</v>
      </c>
      <c r="C203" s="22">
        <v>9</v>
      </c>
      <c r="D203" s="22" t="s">
        <v>25</v>
      </c>
      <c r="E203" s="22" t="s">
        <v>12</v>
      </c>
      <c r="F203" s="22" t="s">
        <v>49</v>
      </c>
      <c r="G203" s="23">
        <v>22</v>
      </c>
      <c r="H203" s="24">
        <v>110</v>
      </c>
      <c r="I203" s="24">
        <v>28</v>
      </c>
      <c r="J203" s="25">
        <f t="shared" si="9"/>
        <v>2420</v>
      </c>
      <c r="K203" s="25">
        <f t="shared" si="10"/>
        <v>616</v>
      </c>
      <c r="L203" s="25">
        <f t="shared" si="11"/>
        <v>1804</v>
      </c>
    </row>
    <row r="204" spans="1:12" x14ac:dyDescent="0.25">
      <c r="A204" s="22">
        <v>2025</v>
      </c>
      <c r="B204" s="22" t="s">
        <v>37</v>
      </c>
      <c r="C204" s="22">
        <v>9</v>
      </c>
      <c r="D204" s="22" t="s">
        <v>25</v>
      </c>
      <c r="E204" s="22" t="s">
        <v>12</v>
      </c>
      <c r="F204" s="22" t="s">
        <v>50</v>
      </c>
      <c r="G204" s="23">
        <v>13</v>
      </c>
      <c r="H204" s="24">
        <v>115</v>
      </c>
      <c r="I204" s="24">
        <v>31</v>
      </c>
      <c r="J204" s="25">
        <f t="shared" si="9"/>
        <v>1495</v>
      </c>
      <c r="K204" s="25">
        <f t="shared" si="10"/>
        <v>403</v>
      </c>
      <c r="L204" s="25">
        <f t="shared" si="11"/>
        <v>1092</v>
      </c>
    </row>
    <row r="205" spans="1:12" x14ac:dyDescent="0.25">
      <c r="A205" s="22">
        <v>2025</v>
      </c>
      <c r="B205" s="22" t="s">
        <v>37</v>
      </c>
      <c r="C205" s="22">
        <v>9</v>
      </c>
      <c r="D205" s="22" t="s">
        <v>25</v>
      </c>
      <c r="E205" s="22" t="s">
        <v>12</v>
      </c>
      <c r="F205" s="22" t="s">
        <v>51</v>
      </c>
      <c r="G205" s="23">
        <v>23</v>
      </c>
      <c r="H205" s="24">
        <v>120</v>
      </c>
      <c r="I205" s="24">
        <v>28</v>
      </c>
      <c r="J205" s="25">
        <f t="shared" si="9"/>
        <v>2760</v>
      </c>
      <c r="K205" s="25">
        <f t="shared" si="10"/>
        <v>644</v>
      </c>
      <c r="L205" s="25">
        <f t="shared" si="11"/>
        <v>2116</v>
      </c>
    </row>
    <row r="206" spans="1:12" x14ac:dyDescent="0.25">
      <c r="A206" s="22">
        <v>2025</v>
      </c>
      <c r="B206" s="22" t="s">
        <v>37</v>
      </c>
      <c r="C206" s="22">
        <v>9</v>
      </c>
      <c r="D206" s="22" t="s">
        <v>28</v>
      </c>
      <c r="E206" s="22" t="s">
        <v>13</v>
      </c>
      <c r="F206" s="22" t="s">
        <v>48</v>
      </c>
      <c r="G206" s="23">
        <v>40</v>
      </c>
      <c r="H206" s="24">
        <v>65</v>
      </c>
      <c r="I206" s="24">
        <v>12</v>
      </c>
      <c r="J206" s="25">
        <f t="shared" si="9"/>
        <v>2600</v>
      </c>
      <c r="K206" s="25">
        <f t="shared" si="10"/>
        <v>480</v>
      </c>
      <c r="L206" s="25">
        <f t="shared" si="11"/>
        <v>2120</v>
      </c>
    </row>
    <row r="207" spans="1:12" x14ac:dyDescent="0.25">
      <c r="A207" s="22">
        <v>2025</v>
      </c>
      <c r="B207" s="22" t="s">
        <v>37</v>
      </c>
      <c r="C207" s="22">
        <v>9</v>
      </c>
      <c r="D207" s="22" t="s">
        <v>28</v>
      </c>
      <c r="E207" s="22" t="s">
        <v>13</v>
      </c>
      <c r="F207" s="22" t="s">
        <v>49</v>
      </c>
      <c r="G207" s="23">
        <v>29</v>
      </c>
      <c r="H207" s="24">
        <v>55</v>
      </c>
      <c r="I207" s="24">
        <v>15</v>
      </c>
      <c r="J207" s="25">
        <f t="shared" si="9"/>
        <v>1595</v>
      </c>
      <c r="K207" s="25">
        <f t="shared" si="10"/>
        <v>435</v>
      </c>
      <c r="L207" s="25">
        <f t="shared" si="11"/>
        <v>1160</v>
      </c>
    </row>
    <row r="208" spans="1:12" x14ac:dyDescent="0.25">
      <c r="A208" s="22">
        <v>2025</v>
      </c>
      <c r="B208" s="22" t="s">
        <v>37</v>
      </c>
      <c r="C208" s="22">
        <v>9</v>
      </c>
      <c r="D208" s="22" t="s">
        <v>28</v>
      </c>
      <c r="E208" s="22" t="s">
        <v>13</v>
      </c>
      <c r="F208" s="22" t="s">
        <v>50</v>
      </c>
      <c r="G208" s="23">
        <v>24</v>
      </c>
      <c r="H208" s="24">
        <v>65</v>
      </c>
      <c r="I208" s="24">
        <v>12</v>
      </c>
      <c r="J208" s="25">
        <f t="shared" si="9"/>
        <v>1560</v>
      </c>
      <c r="K208" s="25">
        <f t="shared" si="10"/>
        <v>288</v>
      </c>
      <c r="L208" s="25">
        <f t="shared" si="11"/>
        <v>1272</v>
      </c>
    </row>
    <row r="209" spans="1:12" x14ac:dyDescent="0.25">
      <c r="A209" s="22">
        <v>2025</v>
      </c>
      <c r="B209" s="22" t="s">
        <v>37</v>
      </c>
      <c r="C209" s="22">
        <v>9</v>
      </c>
      <c r="D209" s="22" t="s">
        <v>28</v>
      </c>
      <c r="E209" s="22" t="s">
        <v>13</v>
      </c>
      <c r="F209" s="22" t="s">
        <v>51</v>
      </c>
      <c r="G209" s="23">
        <v>35</v>
      </c>
      <c r="H209" s="24">
        <v>65</v>
      </c>
      <c r="I209" s="24">
        <v>15</v>
      </c>
      <c r="J209" s="25">
        <f t="shared" si="9"/>
        <v>2275</v>
      </c>
      <c r="K209" s="25">
        <f t="shared" si="10"/>
        <v>525</v>
      </c>
      <c r="L209" s="25">
        <f t="shared" si="11"/>
        <v>1750</v>
      </c>
    </row>
    <row r="210" spans="1:12" x14ac:dyDescent="0.25">
      <c r="A210" s="22">
        <v>2025</v>
      </c>
      <c r="B210" s="22" t="s">
        <v>37</v>
      </c>
      <c r="C210" s="22">
        <v>9</v>
      </c>
      <c r="D210" s="22" t="s">
        <v>31</v>
      </c>
      <c r="E210" s="22" t="s">
        <v>14</v>
      </c>
      <c r="F210" s="22" t="s">
        <v>48</v>
      </c>
      <c r="G210" s="23">
        <v>7</v>
      </c>
      <c r="H210" s="24">
        <v>360</v>
      </c>
      <c r="I210" s="24">
        <v>134</v>
      </c>
      <c r="J210" s="25">
        <f t="shared" si="9"/>
        <v>2520</v>
      </c>
      <c r="K210" s="25">
        <f t="shared" si="10"/>
        <v>938</v>
      </c>
      <c r="L210" s="25">
        <f t="shared" si="11"/>
        <v>1582</v>
      </c>
    </row>
    <row r="211" spans="1:12" x14ac:dyDescent="0.25">
      <c r="A211" s="22">
        <v>2025</v>
      </c>
      <c r="B211" s="22" t="s">
        <v>37</v>
      </c>
      <c r="C211" s="22">
        <v>9</v>
      </c>
      <c r="D211" s="22" t="s">
        <v>31</v>
      </c>
      <c r="E211" s="22" t="s">
        <v>14</v>
      </c>
      <c r="F211" s="22" t="s">
        <v>49</v>
      </c>
      <c r="G211" s="23">
        <v>11</v>
      </c>
      <c r="H211" s="24">
        <v>355</v>
      </c>
      <c r="I211" s="24">
        <v>133</v>
      </c>
      <c r="J211" s="25">
        <f t="shared" si="9"/>
        <v>3905</v>
      </c>
      <c r="K211" s="25">
        <f t="shared" si="10"/>
        <v>1463</v>
      </c>
      <c r="L211" s="25">
        <f t="shared" si="11"/>
        <v>2442</v>
      </c>
    </row>
    <row r="212" spans="1:12" x14ac:dyDescent="0.25">
      <c r="A212" s="22">
        <v>2025</v>
      </c>
      <c r="B212" s="22" t="s">
        <v>37</v>
      </c>
      <c r="C212" s="22">
        <v>9</v>
      </c>
      <c r="D212" s="22" t="s">
        <v>31</v>
      </c>
      <c r="E212" s="22" t="s">
        <v>14</v>
      </c>
      <c r="F212" s="22" t="s">
        <v>50</v>
      </c>
      <c r="G212" s="23">
        <v>6</v>
      </c>
      <c r="H212" s="24">
        <v>355</v>
      </c>
      <c r="I212" s="24">
        <v>134</v>
      </c>
      <c r="J212" s="25">
        <f t="shared" si="9"/>
        <v>2130</v>
      </c>
      <c r="K212" s="25">
        <f t="shared" si="10"/>
        <v>804</v>
      </c>
      <c r="L212" s="25">
        <f t="shared" si="11"/>
        <v>1326</v>
      </c>
    </row>
    <row r="213" spans="1:12" x14ac:dyDescent="0.25">
      <c r="A213" s="22">
        <v>2025</v>
      </c>
      <c r="B213" s="22" t="s">
        <v>37</v>
      </c>
      <c r="C213" s="22">
        <v>9</v>
      </c>
      <c r="D213" s="22" t="s">
        <v>31</v>
      </c>
      <c r="E213" s="22" t="s">
        <v>14</v>
      </c>
      <c r="F213" s="22" t="s">
        <v>51</v>
      </c>
      <c r="G213" s="23">
        <v>6</v>
      </c>
      <c r="H213" s="24">
        <v>360</v>
      </c>
      <c r="I213" s="24">
        <v>133</v>
      </c>
      <c r="J213" s="25">
        <f t="shared" si="9"/>
        <v>2160</v>
      </c>
      <c r="K213" s="25">
        <f t="shared" si="10"/>
        <v>798</v>
      </c>
      <c r="L213" s="25">
        <f t="shared" si="11"/>
        <v>1362</v>
      </c>
    </row>
    <row r="214" spans="1:12" x14ac:dyDescent="0.25">
      <c r="A214" s="22">
        <v>2025</v>
      </c>
      <c r="B214" s="22" t="s">
        <v>37</v>
      </c>
      <c r="C214" s="22">
        <v>9</v>
      </c>
      <c r="D214" s="22" t="s">
        <v>33</v>
      </c>
      <c r="E214" s="22" t="s">
        <v>15</v>
      </c>
      <c r="F214" s="22" t="s">
        <v>48</v>
      </c>
      <c r="G214" s="23">
        <v>5</v>
      </c>
      <c r="H214" s="24">
        <v>420</v>
      </c>
      <c r="I214" s="24">
        <v>158</v>
      </c>
      <c r="J214" s="25">
        <f t="shared" si="9"/>
        <v>2100</v>
      </c>
      <c r="K214" s="25">
        <f t="shared" si="10"/>
        <v>790</v>
      </c>
      <c r="L214" s="25">
        <f t="shared" si="11"/>
        <v>1310</v>
      </c>
    </row>
    <row r="215" spans="1:12" x14ac:dyDescent="0.25">
      <c r="A215" s="22">
        <v>2025</v>
      </c>
      <c r="B215" s="22" t="s">
        <v>37</v>
      </c>
      <c r="C215" s="22">
        <v>9</v>
      </c>
      <c r="D215" s="22" t="s">
        <v>33</v>
      </c>
      <c r="E215" s="22" t="s">
        <v>15</v>
      </c>
      <c r="F215" s="22" t="s">
        <v>49</v>
      </c>
      <c r="G215" s="23">
        <v>3</v>
      </c>
      <c r="H215" s="24">
        <v>430</v>
      </c>
      <c r="I215" s="24">
        <v>160</v>
      </c>
      <c r="J215" s="25">
        <f t="shared" si="9"/>
        <v>1290</v>
      </c>
      <c r="K215" s="25">
        <f t="shared" si="10"/>
        <v>480</v>
      </c>
      <c r="L215" s="25">
        <f t="shared" si="11"/>
        <v>810</v>
      </c>
    </row>
    <row r="216" spans="1:12" x14ac:dyDescent="0.25">
      <c r="A216" s="22">
        <v>2025</v>
      </c>
      <c r="B216" s="22" t="s">
        <v>37</v>
      </c>
      <c r="C216" s="22">
        <v>9</v>
      </c>
      <c r="D216" s="22" t="s">
        <v>33</v>
      </c>
      <c r="E216" s="22" t="s">
        <v>15</v>
      </c>
      <c r="F216" s="22" t="s">
        <v>50</v>
      </c>
      <c r="G216" s="23">
        <v>3</v>
      </c>
      <c r="H216" s="24">
        <v>420</v>
      </c>
      <c r="I216" s="24">
        <v>158</v>
      </c>
      <c r="J216" s="25">
        <f t="shared" si="9"/>
        <v>1260</v>
      </c>
      <c r="K216" s="25">
        <f t="shared" si="10"/>
        <v>474</v>
      </c>
      <c r="L216" s="25">
        <f t="shared" si="11"/>
        <v>786</v>
      </c>
    </row>
    <row r="217" spans="1:12" x14ac:dyDescent="0.25">
      <c r="A217" s="22">
        <v>2025</v>
      </c>
      <c r="B217" s="22" t="s">
        <v>37</v>
      </c>
      <c r="C217" s="22">
        <v>9</v>
      </c>
      <c r="D217" s="22" t="s">
        <v>33</v>
      </c>
      <c r="E217" s="22" t="s">
        <v>15</v>
      </c>
      <c r="F217" s="22" t="s">
        <v>51</v>
      </c>
      <c r="G217" s="23">
        <v>8</v>
      </c>
      <c r="H217" s="24">
        <v>430</v>
      </c>
      <c r="I217" s="24">
        <v>160</v>
      </c>
      <c r="J217" s="25">
        <f t="shared" si="9"/>
        <v>3440</v>
      </c>
      <c r="K217" s="25">
        <f t="shared" si="10"/>
        <v>1280</v>
      </c>
      <c r="L217" s="25">
        <f t="shared" si="11"/>
        <v>2160</v>
      </c>
    </row>
    <row r="218" spans="1:12" x14ac:dyDescent="0.25">
      <c r="A218" s="22">
        <v>2025</v>
      </c>
      <c r="B218" s="22" t="s">
        <v>38</v>
      </c>
      <c r="C218" s="22">
        <v>10</v>
      </c>
      <c r="D218" s="22" t="s">
        <v>22</v>
      </c>
      <c r="E218" s="22" t="s">
        <v>10</v>
      </c>
      <c r="F218" s="22" t="s">
        <v>48</v>
      </c>
      <c r="G218" s="23">
        <v>15</v>
      </c>
      <c r="H218" s="24">
        <v>285</v>
      </c>
      <c r="I218" s="24">
        <v>95</v>
      </c>
      <c r="J218" s="25">
        <f t="shared" si="9"/>
        <v>4275</v>
      </c>
      <c r="K218" s="25">
        <f t="shared" si="10"/>
        <v>1425</v>
      </c>
      <c r="L218" s="25">
        <f t="shared" si="11"/>
        <v>2850</v>
      </c>
    </row>
    <row r="219" spans="1:12" x14ac:dyDescent="0.25">
      <c r="A219" s="22">
        <v>2025</v>
      </c>
      <c r="B219" s="22" t="s">
        <v>38</v>
      </c>
      <c r="C219" s="22">
        <v>10</v>
      </c>
      <c r="D219" s="22" t="s">
        <v>22</v>
      </c>
      <c r="E219" s="22" t="s">
        <v>10</v>
      </c>
      <c r="F219" s="22" t="s">
        <v>49</v>
      </c>
      <c r="G219" s="23">
        <v>15</v>
      </c>
      <c r="H219" s="24">
        <v>290</v>
      </c>
      <c r="I219" s="24">
        <v>99</v>
      </c>
      <c r="J219" s="25">
        <f t="shared" si="9"/>
        <v>4350</v>
      </c>
      <c r="K219" s="25">
        <f t="shared" si="10"/>
        <v>1485</v>
      </c>
      <c r="L219" s="25">
        <f t="shared" si="11"/>
        <v>2865</v>
      </c>
    </row>
    <row r="220" spans="1:12" x14ac:dyDescent="0.25">
      <c r="A220" s="22">
        <v>2025</v>
      </c>
      <c r="B220" s="22" t="s">
        <v>38</v>
      </c>
      <c r="C220" s="22">
        <v>10</v>
      </c>
      <c r="D220" s="22" t="s">
        <v>22</v>
      </c>
      <c r="E220" s="22" t="s">
        <v>10</v>
      </c>
      <c r="F220" s="22" t="s">
        <v>50</v>
      </c>
      <c r="G220" s="23">
        <v>11</v>
      </c>
      <c r="H220" s="24">
        <v>295</v>
      </c>
      <c r="I220" s="24">
        <v>95</v>
      </c>
      <c r="J220" s="25">
        <f t="shared" si="9"/>
        <v>3245</v>
      </c>
      <c r="K220" s="25">
        <f t="shared" si="10"/>
        <v>1045</v>
      </c>
      <c r="L220" s="25">
        <f t="shared" si="11"/>
        <v>2200</v>
      </c>
    </row>
    <row r="221" spans="1:12" x14ac:dyDescent="0.25">
      <c r="A221" s="22">
        <v>2025</v>
      </c>
      <c r="B221" s="22" t="s">
        <v>38</v>
      </c>
      <c r="C221" s="22">
        <v>10</v>
      </c>
      <c r="D221" s="22" t="s">
        <v>22</v>
      </c>
      <c r="E221" s="22" t="s">
        <v>10</v>
      </c>
      <c r="F221" s="22" t="s">
        <v>51</v>
      </c>
      <c r="G221" s="23">
        <v>17</v>
      </c>
      <c r="H221" s="24">
        <v>300</v>
      </c>
      <c r="I221" s="24">
        <v>95</v>
      </c>
      <c r="J221" s="25">
        <f t="shared" si="9"/>
        <v>5100</v>
      </c>
      <c r="K221" s="25">
        <f t="shared" si="10"/>
        <v>1615</v>
      </c>
      <c r="L221" s="25">
        <f t="shared" si="11"/>
        <v>3485</v>
      </c>
    </row>
    <row r="222" spans="1:12" x14ac:dyDescent="0.25">
      <c r="A222" s="22">
        <v>2025</v>
      </c>
      <c r="B222" s="22" t="s">
        <v>38</v>
      </c>
      <c r="C222" s="22">
        <v>10</v>
      </c>
      <c r="D222" s="22" t="s">
        <v>22</v>
      </c>
      <c r="E222" s="22" t="s">
        <v>11</v>
      </c>
      <c r="F222" s="22" t="s">
        <v>48</v>
      </c>
      <c r="G222" s="23">
        <v>9</v>
      </c>
      <c r="H222" s="24">
        <v>235</v>
      </c>
      <c r="I222" s="24">
        <v>83</v>
      </c>
      <c r="J222" s="25">
        <f t="shared" si="9"/>
        <v>2115</v>
      </c>
      <c r="K222" s="25">
        <f t="shared" si="10"/>
        <v>747</v>
      </c>
      <c r="L222" s="25">
        <f t="shared" si="11"/>
        <v>1368</v>
      </c>
    </row>
    <row r="223" spans="1:12" x14ac:dyDescent="0.25">
      <c r="A223" s="22">
        <v>2025</v>
      </c>
      <c r="B223" s="22" t="s">
        <v>38</v>
      </c>
      <c r="C223" s="22">
        <v>10</v>
      </c>
      <c r="D223" s="22" t="s">
        <v>22</v>
      </c>
      <c r="E223" s="22" t="s">
        <v>11</v>
      </c>
      <c r="F223" s="22" t="s">
        <v>49</v>
      </c>
      <c r="G223" s="23">
        <v>10</v>
      </c>
      <c r="H223" s="24">
        <v>245</v>
      </c>
      <c r="I223" s="24">
        <v>80</v>
      </c>
      <c r="J223" s="25">
        <f t="shared" si="9"/>
        <v>2450</v>
      </c>
      <c r="K223" s="25">
        <f t="shared" si="10"/>
        <v>800</v>
      </c>
      <c r="L223" s="25">
        <f t="shared" si="11"/>
        <v>1650</v>
      </c>
    </row>
    <row r="224" spans="1:12" x14ac:dyDescent="0.25">
      <c r="A224" s="22">
        <v>2025</v>
      </c>
      <c r="B224" s="22" t="s">
        <v>38</v>
      </c>
      <c r="C224" s="22">
        <v>10</v>
      </c>
      <c r="D224" s="22" t="s">
        <v>22</v>
      </c>
      <c r="E224" s="22" t="s">
        <v>11</v>
      </c>
      <c r="F224" s="22" t="s">
        <v>50</v>
      </c>
      <c r="G224" s="23">
        <v>5</v>
      </c>
      <c r="H224" s="24">
        <v>240</v>
      </c>
      <c r="I224" s="24">
        <v>78</v>
      </c>
      <c r="J224" s="25">
        <f t="shared" si="9"/>
        <v>1200</v>
      </c>
      <c r="K224" s="25">
        <f t="shared" si="10"/>
        <v>390</v>
      </c>
      <c r="L224" s="25">
        <f t="shared" si="11"/>
        <v>810</v>
      </c>
    </row>
    <row r="225" spans="1:12" x14ac:dyDescent="0.25">
      <c r="A225" s="22">
        <v>2025</v>
      </c>
      <c r="B225" s="22" t="s">
        <v>38</v>
      </c>
      <c r="C225" s="22">
        <v>10</v>
      </c>
      <c r="D225" s="22" t="s">
        <v>22</v>
      </c>
      <c r="E225" s="22" t="s">
        <v>11</v>
      </c>
      <c r="F225" s="22" t="s">
        <v>51</v>
      </c>
      <c r="G225" s="23">
        <v>13</v>
      </c>
      <c r="H225" s="24">
        <v>250</v>
      </c>
      <c r="I225" s="24">
        <v>78</v>
      </c>
      <c r="J225" s="25">
        <f t="shared" si="9"/>
        <v>3250</v>
      </c>
      <c r="K225" s="25">
        <f t="shared" si="10"/>
        <v>1014</v>
      </c>
      <c r="L225" s="25">
        <f t="shared" si="11"/>
        <v>2236</v>
      </c>
    </row>
    <row r="226" spans="1:12" x14ac:dyDescent="0.25">
      <c r="A226" s="22">
        <v>2025</v>
      </c>
      <c r="B226" s="22" t="s">
        <v>38</v>
      </c>
      <c r="C226" s="22">
        <v>10</v>
      </c>
      <c r="D226" s="22" t="s">
        <v>25</v>
      </c>
      <c r="E226" s="22" t="s">
        <v>12</v>
      </c>
      <c r="F226" s="22" t="s">
        <v>48</v>
      </c>
      <c r="G226" s="23">
        <v>20</v>
      </c>
      <c r="H226" s="24">
        <v>110</v>
      </c>
      <c r="I226" s="24">
        <v>28</v>
      </c>
      <c r="J226" s="25">
        <f t="shared" si="9"/>
        <v>2200</v>
      </c>
      <c r="K226" s="25">
        <f t="shared" si="10"/>
        <v>560</v>
      </c>
      <c r="L226" s="25">
        <f t="shared" si="11"/>
        <v>1640</v>
      </c>
    </row>
    <row r="227" spans="1:12" x14ac:dyDescent="0.25">
      <c r="A227" s="22">
        <v>2025</v>
      </c>
      <c r="B227" s="22" t="s">
        <v>38</v>
      </c>
      <c r="C227" s="22">
        <v>10</v>
      </c>
      <c r="D227" s="22" t="s">
        <v>25</v>
      </c>
      <c r="E227" s="22" t="s">
        <v>12</v>
      </c>
      <c r="F227" s="22" t="s">
        <v>49</v>
      </c>
      <c r="G227" s="23">
        <v>19</v>
      </c>
      <c r="H227" s="24">
        <v>110</v>
      </c>
      <c r="I227" s="24">
        <v>26</v>
      </c>
      <c r="J227" s="25">
        <f t="shared" si="9"/>
        <v>2090</v>
      </c>
      <c r="K227" s="25">
        <f t="shared" si="10"/>
        <v>494</v>
      </c>
      <c r="L227" s="25">
        <f t="shared" si="11"/>
        <v>1596</v>
      </c>
    </row>
    <row r="228" spans="1:12" x14ac:dyDescent="0.25">
      <c r="A228" s="22">
        <v>2025</v>
      </c>
      <c r="B228" s="22" t="s">
        <v>38</v>
      </c>
      <c r="C228" s="22">
        <v>10</v>
      </c>
      <c r="D228" s="22" t="s">
        <v>25</v>
      </c>
      <c r="E228" s="22" t="s">
        <v>12</v>
      </c>
      <c r="F228" s="22" t="s">
        <v>50</v>
      </c>
      <c r="G228" s="23">
        <v>18</v>
      </c>
      <c r="H228" s="24">
        <v>115</v>
      </c>
      <c r="I228" s="24">
        <v>32</v>
      </c>
      <c r="J228" s="25">
        <f t="shared" si="9"/>
        <v>2070</v>
      </c>
      <c r="K228" s="25">
        <f t="shared" si="10"/>
        <v>576</v>
      </c>
      <c r="L228" s="25">
        <f t="shared" si="11"/>
        <v>1494</v>
      </c>
    </row>
    <row r="229" spans="1:12" x14ac:dyDescent="0.25">
      <c r="A229" s="22">
        <v>2025</v>
      </c>
      <c r="B229" s="22" t="s">
        <v>38</v>
      </c>
      <c r="C229" s="22">
        <v>10</v>
      </c>
      <c r="D229" s="22" t="s">
        <v>25</v>
      </c>
      <c r="E229" s="22" t="s">
        <v>12</v>
      </c>
      <c r="F229" s="22" t="s">
        <v>51</v>
      </c>
      <c r="G229" s="23">
        <v>23</v>
      </c>
      <c r="H229" s="24">
        <v>120</v>
      </c>
      <c r="I229" s="24">
        <v>28</v>
      </c>
      <c r="J229" s="25">
        <f t="shared" si="9"/>
        <v>2760</v>
      </c>
      <c r="K229" s="25">
        <f t="shared" si="10"/>
        <v>644</v>
      </c>
      <c r="L229" s="25">
        <f t="shared" si="11"/>
        <v>2116</v>
      </c>
    </row>
    <row r="230" spans="1:12" x14ac:dyDescent="0.25">
      <c r="A230" s="22">
        <v>2025</v>
      </c>
      <c r="B230" s="22" t="s">
        <v>38</v>
      </c>
      <c r="C230" s="22">
        <v>10</v>
      </c>
      <c r="D230" s="22" t="s">
        <v>28</v>
      </c>
      <c r="E230" s="22" t="s">
        <v>13</v>
      </c>
      <c r="F230" s="22" t="s">
        <v>48</v>
      </c>
      <c r="G230" s="23">
        <v>38</v>
      </c>
      <c r="H230" s="24">
        <v>50</v>
      </c>
      <c r="I230" s="24">
        <v>10</v>
      </c>
      <c r="J230" s="25">
        <f t="shared" si="9"/>
        <v>1900</v>
      </c>
      <c r="K230" s="25">
        <f t="shared" si="10"/>
        <v>380</v>
      </c>
      <c r="L230" s="25">
        <f t="shared" si="11"/>
        <v>1520</v>
      </c>
    </row>
    <row r="231" spans="1:12" x14ac:dyDescent="0.25">
      <c r="A231" s="22">
        <v>2025</v>
      </c>
      <c r="B231" s="22" t="s">
        <v>38</v>
      </c>
      <c r="C231" s="22">
        <v>10</v>
      </c>
      <c r="D231" s="22" t="s">
        <v>28</v>
      </c>
      <c r="E231" s="22" t="s">
        <v>13</v>
      </c>
      <c r="F231" s="22" t="s">
        <v>49</v>
      </c>
      <c r="G231" s="23">
        <v>27</v>
      </c>
      <c r="H231" s="24">
        <v>55</v>
      </c>
      <c r="I231" s="24">
        <v>12</v>
      </c>
      <c r="J231" s="25">
        <f t="shared" si="9"/>
        <v>1485</v>
      </c>
      <c r="K231" s="25">
        <f t="shared" si="10"/>
        <v>324</v>
      </c>
      <c r="L231" s="25">
        <f t="shared" si="11"/>
        <v>1161</v>
      </c>
    </row>
    <row r="232" spans="1:12" x14ac:dyDescent="0.25">
      <c r="A232" s="22">
        <v>2025</v>
      </c>
      <c r="B232" s="22" t="s">
        <v>38</v>
      </c>
      <c r="C232" s="22">
        <v>10</v>
      </c>
      <c r="D232" s="22" t="s">
        <v>28</v>
      </c>
      <c r="E232" s="22" t="s">
        <v>13</v>
      </c>
      <c r="F232" s="22" t="s">
        <v>50</v>
      </c>
      <c r="G232" s="23">
        <v>22</v>
      </c>
      <c r="H232" s="24">
        <v>50</v>
      </c>
      <c r="I232" s="24">
        <v>12</v>
      </c>
      <c r="J232" s="25">
        <f t="shared" si="9"/>
        <v>1100</v>
      </c>
      <c r="K232" s="25">
        <f t="shared" si="10"/>
        <v>264</v>
      </c>
      <c r="L232" s="25">
        <f t="shared" si="11"/>
        <v>836</v>
      </c>
    </row>
    <row r="233" spans="1:12" x14ac:dyDescent="0.25">
      <c r="A233" s="22">
        <v>2025</v>
      </c>
      <c r="B233" s="22" t="s">
        <v>38</v>
      </c>
      <c r="C233" s="22">
        <v>10</v>
      </c>
      <c r="D233" s="22" t="s">
        <v>28</v>
      </c>
      <c r="E233" s="22" t="s">
        <v>13</v>
      </c>
      <c r="F233" s="22" t="s">
        <v>51</v>
      </c>
      <c r="G233" s="23">
        <v>32</v>
      </c>
      <c r="H233" s="24">
        <v>65</v>
      </c>
      <c r="I233" s="24">
        <v>16</v>
      </c>
      <c r="J233" s="25">
        <f t="shared" si="9"/>
        <v>2080</v>
      </c>
      <c r="K233" s="25">
        <f t="shared" si="10"/>
        <v>512</v>
      </c>
      <c r="L233" s="25">
        <f t="shared" si="11"/>
        <v>1568</v>
      </c>
    </row>
    <row r="234" spans="1:12" x14ac:dyDescent="0.25">
      <c r="A234" s="22">
        <v>2025</v>
      </c>
      <c r="B234" s="22" t="s">
        <v>38</v>
      </c>
      <c r="C234" s="22">
        <v>10</v>
      </c>
      <c r="D234" s="22" t="s">
        <v>31</v>
      </c>
      <c r="E234" s="22" t="s">
        <v>14</v>
      </c>
      <c r="F234" s="22" t="s">
        <v>48</v>
      </c>
      <c r="G234" s="23">
        <v>8</v>
      </c>
      <c r="H234" s="24">
        <v>360</v>
      </c>
      <c r="I234" s="24">
        <v>134</v>
      </c>
      <c r="J234" s="25">
        <f t="shared" si="9"/>
        <v>2880</v>
      </c>
      <c r="K234" s="25">
        <f t="shared" si="10"/>
        <v>1072</v>
      </c>
      <c r="L234" s="25">
        <f t="shared" si="11"/>
        <v>1808</v>
      </c>
    </row>
    <row r="235" spans="1:12" x14ac:dyDescent="0.25">
      <c r="A235" s="22">
        <v>2025</v>
      </c>
      <c r="B235" s="22" t="s">
        <v>38</v>
      </c>
      <c r="C235" s="22">
        <v>10</v>
      </c>
      <c r="D235" s="22" t="s">
        <v>31</v>
      </c>
      <c r="E235" s="22" t="s">
        <v>14</v>
      </c>
      <c r="F235" s="22" t="s">
        <v>49</v>
      </c>
      <c r="G235" s="23">
        <v>4</v>
      </c>
      <c r="H235" s="24">
        <v>365</v>
      </c>
      <c r="I235" s="24">
        <v>133</v>
      </c>
      <c r="J235" s="25">
        <f t="shared" si="9"/>
        <v>1460</v>
      </c>
      <c r="K235" s="25">
        <f t="shared" si="10"/>
        <v>532</v>
      </c>
      <c r="L235" s="25">
        <f t="shared" si="11"/>
        <v>928</v>
      </c>
    </row>
    <row r="236" spans="1:12" x14ac:dyDescent="0.25">
      <c r="A236" s="22">
        <v>2025</v>
      </c>
      <c r="B236" s="22" t="s">
        <v>38</v>
      </c>
      <c r="C236" s="22">
        <v>10</v>
      </c>
      <c r="D236" s="22" t="s">
        <v>31</v>
      </c>
      <c r="E236" s="22" t="s">
        <v>14</v>
      </c>
      <c r="F236" s="22" t="s">
        <v>50</v>
      </c>
      <c r="G236" s="23">
        <v>4</v>
      </c>
      <c r="H236" s="24">
        <v>360</v>
      </c>
      <c r="I236" s="24">
        <v>134</v>
      </c>
      <c r="J236" s="25">
        <f t="shared" si="9"/>
        <v>1440</v>
      </c>
      <c r="K236" s="25">
        <f t="shared" si="10"/>
        <v>536</v>
      </c>
      <c r="L236" s="25">
        <f t="shared" si="11"/>
        <v>904</v>
      </c>
    </row>
    <row r="237" spans="1:12" x14ac:dyDescent="0.25">
      <c r="A237" s="22">
        <v>2025</v>
      </c>
      <c r="B237" s="22" t="s">
        <v>38</v>
      </c>
      <c r="C237" s="22">
        <v>10</v>
      </c>
      <c r="D237" s="22" t="s">
        <v>31</v>
      </c>
      <c r="E237" s="22" t="s">
        <v>14</v>
      </c>
      <c r="F237" s="22" t="s">
        <v>51</v>
      </c>
      <c r="G237" s="23">
        <v>10</v>
      </c>
      <c r="H237" s="24">
        <v>370</v>
      </c>
      <c r="I237" s="24">
        <v>128</v>
      </c>
      <c r="J237" s="25">
        <f t="shared" si="9"/>
        <v>3700</v>
      </c>
      <c r="K237" s="25">
        <f t="shared" si="10"/>
        <v>1280</v>
      </c>
      <c r="L237" s="25">
        <f t="shared" si="11"/>
        <v>2420</v>
      </c>
    </row>
    <row r="238" spans="1:12" x14ac:dyDescent="0.25">
      <c r="A238" s="22">
        <v>2025</v>
      </c>
      <c r="B238" s="22" t="s">
        <v>38</v>
      </c>
      <c r="C238" s="22">
        <v>10</v>
      </c>
      <c r="D238" s="22" t="s">
        <v>33</v>
      </c>
      <c r="E238" s="22" t="s">
        <v>15</v>
      </c>
      <c r="F238" s="22" t="s">
        <v>48</v>
      </c>
      <c r="G238" s="23">
        <v>8</v>
      </c>
      <c r="H238" s="24">
        <v>420</v>
      </c>
      <c r="I238" s="24">
        <v>160</v>
      </c>
      <c r="J238" s="25">
        <f t="shared" si="9"/>
        <v>3360</v>
      </c>
      <c r="K238" s="25">
        <f t="shared" si="10"/>
        <v>1280</v>
      </c>
      <c r="L238" s="25">
        <f t="shared" si="11"/>
        <v>2080</v>
      </c>
    </row>
    <row r="239" spans="1:12" x14ac:dyDescent="0.25">
      <c r="A239" s="22">
        <v>2025</v>
      </c>
      <c r="B239" s="22" t="s">
        <v>38</v>
      </c>
      <c r="C239" s="22">
        <v>10</v>
      </c>
      <c r="D239" s="22" t="s">
        <v>33</v>
      </c>
      <c r="E239" s="22" t="s">
        <v>15</v>
      </c>
      <c r="F239" s="22" t="s">
        <v>49</v>
      </c>
      <c r="G239" s="23">
        <v>8</v>
      </c>
      <c r="H239" s="24">
        <v>420</v>
      </c>
      <c r="I239" s="24">
        <v>164</v>
      </c>
      <c r="J239" s="25">
        <f t="shared" si="9"/>
        <v>3360</v>
      </c>
      <c r="K239" s="25">
        <f t="shared" si="10"/>
        <v>1312</v>
      </c>
      <c r="L239" s="25">
        <f t="shared" si="11"/>
        <v>2048</v>
      </c>
    </row>
    <row r="240" spans="1:12" x14ac:dyDescent="0.25">
      <c r="A240" s="22">
        <v>2025</v>
      </c>
      <c r="B240" s="22" t="s">
        <v>38</v>
      </c>
      <c r="C240" s="22">
        <v>10</v>
      </c>
      <c r="D240" s="22" t="s">
        <v>33</v>
      </c>
      <c r="E240" s="22" t="s">
        <v>15</v>
      </c>
      <c r="F240" s="22" t="s">
        <v>50</v>
      </c>
      <c r="G240" s="23">
        <v>2</v>
      </c>
      <c r="H240" s="24">
        <v>420</v>
      </c>
      <c r="I240" s="24">
        <v>160</v>
      </c>
      <c r="J240" s="25">
        <f t="shared" si="9"/>
        <v>840</v>
      </c>
      <c r="K240" s="25">
        <f t="shared" si="10"/>
        <v>320</v>
      </c>
      <c r="L240" s="25">
        <f t="shared" si="11"/>
        <v>520</v>
      </c>
    </row>
    <row r="241" spans="1:12" x14ac:dyDescent="0.25">
      <c r="A241" s="22">
        <v>2025</v>
      </c>
      <c r="B241" s="22" t="s">
        <v>38</v>
      </c>
      <c r="C241" s="22">
        <v>10</v>
      </c>
      <c r="D241" s="22" t="s">
        <v>33</v>
      </c>
      <c r="E241" s="22" t="s">
        <v>15</v>
      </c>
      <c r="F241" s="22" t="s">
        <v>51</v>
      </c>
      <c r="G241" s="23">
        <v>4</v>
      </c>
      <c r="H241" s="24">
        <v>420</v>
      </c>
      <c r="I241" s="24">
        <v>160</v>
      </c>
      <c r="J241" s="25">
        <f t="shared" si="9"/>
        <v>1680</v>
      </c>
      <c r="K241" s="25">
        <f t="shared" si="10"/>
        <v>640</v>
      </c>
      <c r="L241" s="25">
        <f t="shared" si="11"/>
        <v>1040</v>
      </c>
    </row>
    <row r="242" spans="1:12" x14ac:dyDescent="0.25">
      <c r="A242" s="22">
        <v>2025</v>
      </c>
      <c r="B242" s="22" t="s">
        <v>39</v>
      </c>
      <c r="C242" s="22">
        <v>11</v>
      </c>
      <c r="D242" s="22" t="s">
        <v>22</v>
      </c>
      <c r="E242" s="22" t="s">
        <v>10</v>
      </c>
      <c r="F242" s="22" t="s">
        <v>48</v>
      </c>
      <c r="G242" s="23">
        <v>19</v>
      </c>
      <c r="H242" s="24">
        <v>295</v>
      </c>
      <c r="I242" s="24">
        <v>99</v>
      </c>
      <c r="J242" s="25">
        <f t="shared" si="9"/>
        <v>5605</v>
      </c>
      <c r="K242" s="25">
        <f t="shared" si="10"/>
        <v>1881</v>
      </c>
      <c r="L242" s="25">
        <f t="shared" si="11"/>
        <v>3724</v>
      </c>
    </row>
    <row r="243" spans="1:12" x14ac:dyDescent="0.25">
      <c r="A243" s="22">
        <v>2025</v>
      </c>
      <c r="B243" s="22" t="s">
        <v>39</v>
      </c>
      <c r="C243" s="22">
        <v>11</v>
      </c>
      <c r="D243" s="22" t="s">
        <v>22</v>
      </c>
      <c r="E243" s="22" t="s">
        <v>10</v>
      </c>
      <c r="F243" s="22" t="s">
        <v>49</v>
      </c>
      <c r="G243" s="23">
        <v>15</v>
      </c>
      <c r="H243" s="24">
        <v>290</v>
      </c>
      <c r="I243" s="24">
        <v>93</v>
      </c>
      <c r="J243" s="25">
        <f t="shared" si="9"/>
        <v>4350</v>
      </c>
      <c r="K243" s="25">
        <f t="shared" si="10"/>
        <v>1395</v>
      </c>
      <c r="L243" s="25">
        <f t="shared" si="11"/>
        <v>2955</v>
      </c>
    </row>
    <row r="244" spans="1:12" x14ac:dyDescent="0.25">
      <c r="A244" s="22">
        <v>2025</v>
      </c>
      <c r="B244" s="22" t="s">
        <v>39</v>
      </c>
      <c r="C244" s="22">
        <v>11</v>
      </c>
      <c r="D244" s="22" t="s">
        <v>22</v>
      </c>
      <c r="E244" s="22" t="s">
        <v>10</v>
      </c>
      <c r="F244" s="22" t="s">
        <v>50</v>
      </c>
      <c r="G244" s="23">
        <v>10</v>
      </c>
      <c r="H244" s="24">
        <v>290</v>
      </c>
      <c r="I244" s="24">
        <v>93</v>
      </c>
      <c r="J244" s="25">
        <f t="shared" si="9"/>
        <v>2900</v>
      </c>
      <c r="K244" s="25">
        <f t="shared" si="10"/>
        <v>930</v>
      </c>
      <c r="L244" s="25">
        <f t="shared" si="11"/>
        <v>1970</v>
      </c>
    </row>
    <row r="245" spans="1:12" x14ac:dyDescent="0.25">
      <c r="A245" s="22">
        <v>2025</v>
      </c>
      <c r="B245" s="22" t="s">
        <v>39</v>
      </c>
      <c r="C245" s="22">
        <v>11</v>
      </c>
      <c r="D245" s="22" t="s">
        <v>22</v>
      </c>
      <c r="E245" s="22" t="s">
        <v>10</v>
      </c>
      <c r="F245" s="22" t="s">
        <v>51</v>
      </c>
      <c r="G245" s="23">
        <v>17</v>
      </c>
      <c r="H245" s="24">
        <v>285</v>
      </c>
      <c r="I245" s="24">
        <v>93</v>
      </c>
      <c r="J245" s="25">
        <f t="shared" si="9"/>
        <v>4845</v>
      </c>
      <c r="K245" s="25">
        <f t="shared" si="10"/>
        <v>1581</v>
      </c>
      <c r="L245" s="25">
        <f t="shared" si="11"/>
        <v>3264</v>
      </c>
    </row>
    <row r="246" spans="1:12" x14ac:dyDescent="0.25">
      <c r="A246" s="22">
        <v>2025</v>
      </c>
      <c r="B246" s="22" t="s">
        <v>39</v>
      </c>
      <c r="C246" s="22">
        <v>11</v>
      </c>
      <c r="D246" s="22" t="s">
        <v>22</v>
      </c>
      <c r="E246" s="22" t="s">
        <v>11</v>
      </c>
      <c r="F246" s="22" t="s">
        <v>48</v>
      </c>
      <c r="G246" s="23">
        <v>13</v>
      </c>
      <c r="H246" s="24">
        <v>235</v>
      </c>
      <c r="I246" s="24">
        <v>80</v>
      </c>
      <c r="J246" s="25">
        <f t="shared" si="9"/>
        <v>3055</v>
      </c>
      <c r="K246" s="25">
        <f t="shared" si="10"/>
        <v>1040</v>
      </c>
      <c r="L246" s="25">
        <f t="shared" si="11"/>
        <v>2015</v>
      </c>
    </row>
    <row r="247" spans="1:12" x14ac:dyDescent="0.25">
      <c r="A247" s="22">
        <v>2025</v>
      </c>
      <c r="B247" s="22" t="s">
        <v>39</v>
      </c>
      <c r="C247" s="22">
        <v>11</v>
      </c>
      <c r="D247" s="22" t="s">
        <v>22</v>
      </c>
      <c r="E247" s="22" t="s">
        <v>11</v>
      </c>
      <c r="F247" s="22" t="s">
        <v>49</v>
      </c>
      <c r="G247" s="23">
        <v>10</v>
      </c>
      <c r="H247" s="24">
        <v>240</v>
      </c>
      <c r="I247" s="24">
        <v>84</v>
      </c>
      <c r="J247" s="25">
        <f t="shared" si="9"/>
        <v>2400</v>
      </c>
      <c r="K247" s="25">
        <f t="shared" si="10"/>
        <v>840</v>
      </c>
      <c r="L247" s="25">
        <f t="shared" si="11"/>
        <v>1560</v>
      </c>
    </row>
    <row r="248" spans="1:12" x14ac:dyDescent="0.25">
      <c r="A248" s="22">
        <v>2025</v>
      </c>
      <c r="B248" s="22" t="s">
        <v>39</v>
      </c>
      <c r="C248" s="22">
        <v>11</v>
      </c>
      <c r="D248" s="22" t="s">
        <v>22</v>
      </c>
      <c r="E248" s="22" t="s">
        <v>11</v>
      </c>
      <c r="F248" s="22" t="s">
        <v>50</v>
      </c>
      <c r="G248" s="23">
        <v>5</v>
      </c>
      <c r="H248" s="24">
        <v>240</v>
      </c>
      <c r="I248" s="24">
        <v>84</v>
      </c>
      <c r="J248" s="25">
        <f t="shared" si="9"/>
        <v>1200</v>
      </c>
      <c r="K248" s="25">
        <f t="shared" si="10"/>
        <v>420</v>
      </c>
      <c r="L248" s="25">
        <f t="shared" si="11"/>
        <v>780</v>
      </c>
    </row>
    <row r="249" spans="1:12" x14ac:dyDescent="0.25">
      <c r="A249" s="22">
        <v>2025</v>
      </c>
      <c r="B249" s="22" t="s">
        <v>39</v>
      </c>
      <c r="C249" s="22">
        <v>11</v>
      </c>
      <c r="D249" s="22" t="s">
        <v>22</v>
      </c>
      <c r="E249" s="22" t="s">
        <v>11</v>
      </c>
      <c r="F249" s="22" t="s">
        <v>51</v>
      </c>
      <c r="G249" s="23">
        <v>12</v>
      </c>
      <c r="H249" s="24">
        <v>235</v>
      </c>
      <c r="I249" s="24">
        <v>80</v>
      </c>
      <c r="J249" s="25">
        <f t="shared" si="9"/>
        <v>2820</v>
      </c>
      <c r="K249" s="25">
        <f t="shared" si="10"/>
        <v>960</v>
      </c>
      <c r="L249" s="25">
        <f t="shared" si="11"/>
        <v>1860</v>
      </c>
    </row>
    <row r="250" spans="1:12" x14ac:dyDescent="0.25">
      <c r="A250" s="22">
        <v>2025</v>
      </c>
      <c r="B250" s="22" t="s">
        <v>39</v>
      </c>
      <c r="C250" s="22">
        <v>11</v>
      </c>
      <c r="D250" s="22" t="s">
        <v>25</v>
      </c>
      <c r="E250" s="22" t="s">
        <v>12</v>
      </c>
      <c r="F250" s="22" t="s">
        <v>48</v>
      </c>
      <c r="G250" s="23">
        <v>24</v>
      </c>
      <c r="H250" s="24">
        <v>115</v>
      </c>
      <c r="I250" s="24">
        <v>28</v>
      </c>
      <c r="J250" s="25">
        <f t="shared" si="9"/>
        <v>2760</v>
      </c>
      <c r="K250" s="25">
        <f t="shared" si="10"/>
        <v>672</v>
      </c>
      <c r="L250" s="25">
        <f t="shared" si="11"/>
        <v>2088</v>
      </c>
    </row>
    <row r="251" spans="1:12" x14ac:dyDescent="0.25">
      <c r="A251" s="22">
        <v>2025</v>
      </c>
      <c r="B251" s="22" t="s">
        <v>39</v>
      </c>
      <c r="C251" s="22">
        <v>11</v>
      </c>
      <c r="D251" s="22" t="s">
        <v>25</v>
      </c>
      <c r="E251" s="22" t="s">
        <v>12</v>
      </c>
      <c r="F251" s="22" t="s">
        <v>49</v>
      </c>
      <c r="G251" s="23">
        <v>17</v>
      </c>
      <c r="H251" s="24">
        <v>120</v>
      </c>
      <c r="I251" s="24">
        <v>28</v>
      </c>
      <c r="J251" s="25">
        <f t="shared" si="9"/>
        <v>2040</v>
      </c>
      <c r="K251" s="25">
        <f t="shared" si="10"/>
        <v>476</v>
      </c>
      <c r="L251" s="25">
        <f t="shared" si="11"/>
        <v>1564</v>
      </c>
    </row>
    <row r="252" spans="1:12" x14ac:dyDescent="0.25">
      <c r="A252" s="22">
        <v>2025</v>
      </c>
      <c r="B252" s="22" t="s">
        <v>39</v>
      </c>
      <c r="C252" s="22">
        <v>11</v>
      </c>
      <c r="D252" s="22" t="s">
        <v>25</v>
      </c>
      <c r="E252" s="22" t="s">
        <v>12</v>
      </c>
      <c r="F252" s="22" t="s">
        <v>50</v>
      </c>
      <c r="G252" s="23">
        <v>18</v>
      </c>
      <c r="H252" s="24">
        <v>110</v>
      </c>
      <c r="I252" s="24">
        <v>32</v>
      </c>
      <c r="J252" s="25">
        <f t="shared" si="9"/>
        <v>1980</v>
      </c>
      <c r="K252" s="25">
        <f t="shared" si="10"/>
        <v>576</v>
      </c>
      <c r="L252" s="25">
        <f t="shared" si="11"/>
        <v>1404</v>
      </c>
    </row>
    <row r="253" spans="1:12" x14ac:dyDescent="0.25">
      <c r="A253" s="22">
        <v>2025</v>
      </c>
      <c r="B253" s="22" t="s">
        <v>39</v>
      </c>
      <c r="C253" s="22">
        <v>11</v>
      </c>
      <c r="D253" s="22" t="s">
        <v>25</v>
      </c>
      <c r="E253" s="22" t="s">
        <v>12</v>
      </c>
      <c r="F253" s="22" t="s">
        <v>51</v>
      </c>
      <c r="G253" s="23">
        <v>17</v>
      </c>
      <c r="H253" s="24">
        <v>110</v>
      </c>
      <c r="I253" s="24">
        <v>28</v>
      </c>
      <c r="J253" s="25">
        <f t="shared" si="9"/>
        <v>1870</v>
      </c>
      <c r="K253" s="25">
        <f t="shared" si="10"/>
        <v>476</v>
      </c>
      <c r="L253" s="25">
        <f t="shared" si="11"/>
        <v>1394</v>
      </c>
    </row>
    <row r="254" spans="1:12" x14ac:dyDescent="0.25">
      <c r="A254" s="22">
        <v>2025</v>
      </c>
      <c r="B254" s="22" t="s">
        <v>39</v>
      </c>
      <c r="C254" s="22">
        <v>11</v>
      </c>
      <c r="D254" s="22" t="s">
        <v>28</v>
      </c>
      <c r="E254" s="22" t="s">
        <v>13</v>
      </c>
      <c r="F254" s="22" t="s">
        <v>48</v>
      </c>
      <c r="G254" s="23">
        <v>38</v>
      </c>
      <c r="H254" s="24">
        <v>55</v>
      </c>
      <c r="I254" s="24">
        <v>12</v>
      </c>
      <c r="J254" s="25">
        <f t="shared" si="9"/>
        <v>2090</v>
      </c>
      <c r="K254" s="25">
        <f t="shared" si="10"/>
        <v>456</v>
      </c>
      <c r="L254" s="25">
        <f t="shared" si="11"/>
        <v>1634</v>
      </c>
    </row>
    <row r="255" spans="1:12" x14ac:dyDescent="0.25">
      <c r="A255" s="22">
        <v>2025</v>
      </c>
      <c r="B255" s="22" t="s">
        <v>39</v>
      </c>
      <c r="C255" s="22">
        <v>11</v>
      </c>
      <c r="D255" s="22" t="s">
        <v>28</v>
      </c>
      <c r="E255" s="22" t="s">
        <v>13</v>
      </c>
      <c r="F255" s="22" t="s">
        <v>49</v>
      </c>
      <c r="G255" s="23">
        <v>30</v>
      </c>
      <c r="H255" s="24">
        <v>60</v>
      </c>
      <c r="I255" s="24">
        <v>16</v>
      </c>
      <c r="J255" s="25">
        <f t="shared" si="9"/>
        <v>1800</v>
      </c>
      <c r="K255" s="25">
        <f t="shared" si="10"/>
        <v>480</v>
      </c>
      <c r="L255" s="25">
        <f t="shared" si="11"/>
        <v>1320</v>
      </c>
    </row>
    <row r="256" spans="1:12" x14ac:dyDescent="0.25">
      <c r="A256" s="22">
        <v>2025</v>
      </c>
      <c r="B256" s="22" t="s">
        <v>39</v>
      </c>
      <c r="C256" s="22">
        <v>11</v>
      </c>
      <c r="D256" s="22" t="s">
        <v>28</v>
      </c>
      <c r="E256" s="22" t="s">
        <v>13</v>
      </c>
      <c r="F256" s="22" t="s">
        <v>50</v>
      </c>
      <c r="G256" s="23">
        <v>24</v>
      </c>
      <c r="H256" s="24">
        <v>55</v>
      </c>
      <c r="I256" s="24">
        <v>12</v>
      </c>
      <c r="J256" s="25">
        <f t="shared" si="9"/>
        <v>1320</v>
      </c>
      <c r="K256" s="25">
        <f t="shared" si="10"/>
        <v>288</v>
      </c>
      <c r="L256" s="25">
        <f t="shared" si="11"/>
        <v>1032</v>
      </c>
    </row>
    <row r="257" spans="1:12" x14ac:dyDescent="0.25">
      <c r="A257" s="22">
        <v>2025</v>
      </c>
      <c r="B257" s="22" t="s">
        <v>39</v>
      </c>
      <c r="C257" s="22">
        <v>11</v>
      </c>
      <c r="D257" s="22" t="s">
        <v>28</v>
      </c>
      <c r="E257" s="22" t="s">
        <v>13</v>
      </c>
      <c r="F257" s="22" t="s">
        <v>51</v>
      </c>
      <c r="G257" s="23">
        <v>32</v>
      </c>
      <c r="H257" s="24">
        <v>65</v>
      </c>
      <c r="I257" s="24">
        <v>12</v>
      </c>
      <c r="J257" s="25">
        <f t="shared" si="9"/>
        <v>2080</v>
      </c>
      <c r="K257" s="25">
        <f t="shared" si="10"/>
        <v>384</v>
      </c>
      <c r="L257" s="25">
        <f t="shared" si="11"/>
        <v>1696</v>
      </c>
    </row>
    <row r="258" spans="1:12" x14ac:dyDescent="0.25">
      <c r="A258" s="22">
        <v>2025</v>
      </c>
      <c r="B258" s="22" t="s">
        <v>39</v>
      </c>
      <c r="C258" s="22">
        <v>11</v>
      </c>
      <c r="D258" s="22" t="s">
        <v>31</v>
      </c>
      <c r="E258" s="22" t="s">
        <v>14</v>
      </c>
      <c r="F258" s="22" t="s">
        <v>48</v>
      </c>
      <c r="G258" s="23">
        <v>10</v>
      </c>
      <c r="H258" s="24">
        <v>360</v>
      </c>
      <c r="I258" s="24">
        <v>128</v>
      </c>
      <c r="J258" s="25">
        <f t="shared" ref="J258:J289" si="12">G258*H258</f>
        <v>3600</v>
      </c>
      <c r="K258" s="25">
        <f t="shared" ref="K258:K289" si="13">G258*I258</f>
        <v>1280</v>
      </c>
      <c r="L258" s="25">
        <f t="shared" ref="L258:L321" si="14">J258-K258</f>
        <v>2320</v>
      </c>
    </row>
    <row r="259" spans="1:12" x14ac:dyDescent="0.25">
      <c r="A259" s="22">
        <v>2025</v>
      </c>
      <c r="B259" s="22" t="s">
        <v>39</v>
      </c>
      <c r="C259" s="22">
        <v>11</v>
      </c>
      <c r="D259" s="22" t="s">
        <v>31</v>
      </c>
      <c r="E259" s="22" t="s">
        <v>14</v>
      </c>
      <c r="F259" s="22" t="s">
        <v>49</v>
      </c>
      <c r="G259" s="23">
        <v>4</v>
      </c>
      <c r="H259" s="24">
        <v>360</v>
      </c>
      <c r="I259" s="24">
        <v>130</v>
      </c>
      <c r="J259" s="25">
        <f t="shared" si="12"/>
        <v>1440</v>
      </c>
      <c r="K259" s="25">
        <f t="shared" si="13"/>
        <v>520</v>
      </c>
      <c r="L259" s="25">
        <f t="shared" si="14"/>
        <v>920</v>
      </c>
    </row>
    <row r="260" spans="1:12" x14ac:dyDescent="0.25">
      <c r="A260" s="22">
        <v>2025</v>
      </c>
      <c r="B260" s="22" t="s">
        <v>39</v>
      </c>
      <c r="C260" s="22">
        <v>11</v>
      </c>
      <c r="D260" s="22" t="s">
        <v>31</v>
      </c>
      <c r="E260" s="22" t="s">
        <v>14</v>
      </c>
      <c r="F260" s="22" t="s">
        <v>50</v>
      </c>
      <c r="G260" s="23">
        <v>4</v>
      </c>
      <c r="H260" s="24">
        <v>355</v>
      </c>
      <c r="I260" s="24">
        <v>133</v>
      </c>
      <c r="J260" s="25">
        <f t="shared" si="12"/>
        <v>1420</v>
      </c>
      <c r="K260" s="25">
        <f t="shared" si="13"/>
        <v>532</v>
      </c>
      <c r="L260" s="25">
        <f t="shared" si="14"/>
        <v>888</v>
      </c>
    </row>
    <row r="261" spans="1:12" x14ac:dyDescent="0.25">
      <c r="A261" s="22">
        <v>2025</v>
      </c>
      <c r="B261" s="22" t="s">
        <v>39</v>
      </c>
      <c r="C261" s="22">
        <v>11</v>
      </c>
      <c r="D261" s="22" t="s">
        <v>31</v>
      </c>
      <c r="E261" s="22" t="s">
        <v>14</v>
      </c>
      <c r="F261" s="22" t="s">
        <v>51</v>
      </c>
      <c r="G261" s="23">
        <v>7</v>
      </c>
      <c r="H261" s="24">
        <v>370</v>
      </c>
      <c r="I261" s="24">
        <v>133</v>
      </c>
      <c r="J261" s="25">
        <f t="shared" si="12"/>
        <v>2590</v>
      </c>
      <c r="K261" s="25">
        <f t="shared" si="13"/>
        <v>931</v>
      </c>
      <c r="L261" s="25">
        <f t="shared" si="14"/>
        <v>1659</v>
      </c>
    </row>
    <row r="262" spans="1:12" x14ac:dyDescent="0.25">
      <c r="A262" s="22">
        <v>2025</v>
      </c>
      <c r="B262" s="22" t="s">
        <v>39</v>
      </c>
      <c r="C262" s="22">
        <v>11</v>
      </c>
      <c r="D262" s="22" t="s">
        <v>33</v>
      </c>
      <c r="E262" s="22" t="s">
        <v>15</v>
      </c>
      <c r="F262" s="22" t="s">
        <v>48</v>
      </c>
      <c r="G262" s="23">
        <v>7</v>
      </c>
      <c r="H262" s="24">
        <v>420</v>
      </c>
      <c r="I262" s="24">
        <v>163</v>
      </c>
      <c r="J262" s="25">
        <f t="shared" si="12"/>
        <v>2940</v>
      </c>
      <c r="K262" s="25">
        <f t="shared" si="13"/>
        <v>1141</v>
      </c>
      <c r="L262" s="25">
        <f t="shared" si="14"/>
        <v>1799</v>
      </c>
    </row>
    <row r="263" spans="1:12" x14ac:dyDescent="0.25">
      <c r="A263" s="22">
        <v>2025</v>
      </c>
      <c r="B263" s="22" t="s">
        <v>39</v>
      </c>
      <c r="C263" s="22">
        <v>11</v>
      </c>
      <c r="D263" s="22" t="s">
        <v>33</v>
      </c>
      <c r="E263" s="22" t="s">
        <v>15</v>
      </c>
      <c r="F263" s="22" t="s">
        <v>49</v>
      </c>
      <c r="G263" s="23">
        <v>7</v>
      </c>
      <c r="H263" s="24">
        <v>430</v>
      </c>
      <c r="I263" s="24">
        <v>158</v>
      </c>
      <c r="J263" s="25">
        <f t="shared" si="12"/>
        <v>3010</v>
      </c>
      <c r="K263" s="25">
        <f t="shared" si="13"/>
        <v>1106</v>
      </c>
      <c r="L263" s="25">
        <f t="shared" si="14"/>
        <v>1904</v>
      </c>
    </row>
    <row r="264" spans="1:12" x14ac:dyDescent="0.25">
      <c r="A264" s="22">
        <v>2025</v>
      </c>
      <c r="B264" s="22" t="s">
        <v>39</v>
      </c>
      <c r="C264" s="22">
        <v>11</v>
      </c>
      <c r="D264" s="22" t="s">
        <v>33</v>
      </c>
      <c r="E264" s="22" t="s">
        <v>15</v>
      </c>
      <c r="F264" s="22" t="s">
        <v>50</v>
      </c>
      <c r="G264" s="23">
        <v>3</v>
      </c>
      <c r="H264" s="24">
        <v>430</v>
      </c>
      <c r="I264" s="24">
        <v>163</v>
      </c>
      <c r="J264" s="25">
        <f t="shared" si="12"/>
        <v>1290</v>
      </c>
      <c r="K264" s="25">
        <f t="shared" si="13"/>
        <v>489</v>
      </c>
      <c r="L264" s="25">
        <f t="shared" si="14"/>
        <v>801</v>
      </c>
    </row>
    <row r="265" spans="1:12" x14ac:dyDescent="0.25">
      <c r="A265" s="22">
        <v>2025</v>
      </c>
      <c r="B265" s="22" t="s">
        <v>39</v>
      </c>
      <c r="C265" s="22">
        <v>11</v>
      </c>
      <c r="D265" s="22" t="s">
        <v>33</v>
      </c>
      <c r="E265" s="22" t="s">
        <v>15</v>
      </c>
      <c r="F265" s="22" t="s">
        <v>51</v>
      </c>
      <c r="G265" s="23">
        <v>7</v>
      </c>
      <c r="H265" s="24">
        <v>420</v>
      </c>
      <c r="I265" s="24">
        <v>160</v>
      </c>
      <c r="J265" s="25">
        <f t="shared" si="12"/>
        <v>2940</v>
      </c>
      <c r="K265" s="25">
        <f t="shared" si="13"/>
        <v>1120</v>
      </c>
      <c r="L265" s="25">
        <f t="shared" si="14"/>
        <v>1820</v>
      </c>
    </row>
    <row r="266" spans="1:12" x14ac:dyDescent="0.25">
      <c r="A266" s="22">
        <v>2025</v>
      </c>
      <c r="B266" s="22" t="s">
        <v>40</v>
      </c>
      <c r="C266" s="22">
        <v>12</v>
      </c>
      <c r="D266" s="22" t="s">
        <v>22</v>
      </c>
      <c r="E266" s="22" t="s">
        <v>10</v>
      </c>
      <c r="F266" s="22" t="s">
        <v>48</v>
      </c>
      <c r="G266" s="23">
        <v>16</v>
      </c>
      <c r="H266" s="24">
        <v>290</v>
      </c>
      <c r="I266" s="24">
        <v>99</v>
      </c>
      <c r="J266" s="25">
        <f t="shared" si="12"/>
        <v>4640</v>
      </c>
      <c r="K266" s="25">
        <f t="shared" si="13"/>
        <v>1584</v>
      </c>
      <c r="L266" s="25">
        <f t="shared" si="14"/>
        <v>3056</v>
      </c>
    </row>
    <row r="267" spans="1:12" x14ac:dyDescent="0.25">
      <c r="A267" s="22">
        <v>2025</v>
      </c>
      <c r="B267" s="22" t="s">
        <v>40</v>
      </c>
      <c r="C267" s="22">
        <v>12</v>
      </c>
      <c r="D267" s="22" t="s">
        <v>22</v>
      </c>
      <c r="E267" s="22" t="s">
        <v>10</v>
      </c>
      <c r="F267" s="22" t="s">
        <v>49</v>
      </c>
      <c r="G267" s="23">
        <v>9</v>
      </c>
      <c r="H267" s="24">
        <v>300</v>
      </c>
      <c r="I267" s="24">
        <v>99</v>
      </c>
      <c r="J267" s="25">
        <f t="shared" si="12"/>
        <v>2700</v>
      </c>
      <c r="K267" s="25">
        <f t="shared" si="13"/>
        <v>891</v>
      </c>
      <c r="L267" s="25">
        <f t="shared" si="14"/>
        <v>1809</v>
      </c>
    </row>
    <row r="268" spans="1:12" x14ac:dyDescent="0.25">
      <c r="A268" s="22">
        <v>2025</v>
      </c>
      <c r="B268" s="22" t="s">
        <v>40</v>
      </c>
      <c r="C268" s="22">
        <v>12</v>
      </c>
      <c r="D268" s="22" t="s">
        <v>22</v>
      </c>
      <c r="E268" s="22" t="s">
        <v>10</v>
      </c>
      <c r="F268" s="22" t="s">
        <v>50</v>
      </c>
      <c r="G268" s="23">
        <v>10</v>
      </c>
      <c r="H268" s="24">
        <v>300</v>
      </c>
      <c r="I268" s="24">
        <v>95</v>
      </c>
      <c r="J268" s="25">
        <f t="shared" si="12"/>
        <v>3000</v>
      </c>
      <c r="K268" s="25">
        <f t="shared" si="13"/>
        <v>950</v>
      </c>
      <c r="L268" s="25">
        <f t="shared" si="14"/>
        <v>2050</v>
      </c>
    </row>
    <row r="269" spans="1:12" x14ac:dyDescent="0.25">
      <c r="A269" s="22">
        <v>2025</v>
      </c>
      <c r="B269" s="22" t="s">
        <v>40</v>
      </c>
      <c r="C269" s="22">
        <v>12</v>
      </c>
      <c r="D269" s="22" t="s">
        <v>22</v>
      </c>
      <c r="E269" s="22" t="s">
        <v>10</v>
      </c>
      <c r="F269" s="22" t="s">
        <v>51</v>
      </c>
      <c r="G269" s="23">
        <v>14</v>
      </c>
      <c r="H269" s="24">
        <v>300</v>
      </c>
      <c r="I269" s="24">
        <v>99</v>
      </c>
      <c r="J269" s="25">
        <f t="shared" si="12"/>
        <v>4200</v>
      </c>
      <c r="K269" s="25">
        <f t="shared" si="13"/>
        <v>1386</v>
      </c>
      <c r="L269" s="25">
        <f t="shared" si="14"/>
        <v>2814</v>
      </c>
    </row>
    <row r="270" spans="1:12" x14ac:dyDescent="0.25">
      <c r="A270" s="22">
        <v>2025</v>
      </c>
      <c r="B270" s="22" t="s">
        <v>40</v>
      </c>
      <c r="C270" s="22">
        <v>12</v>
      </c>
      <c r="D270" s="22" t="s">
        <v>22</v>
      </c>
      <c r="E270" s="22" t="s">
        <v>11</v>
      </c>
      <c r="F270" s="22" t="s">
        <v>48</v>
      </c>
      <c r="G270" s="23">
        <v>11</v>
      </c>
      <c r="H270" s="24">
        <v>240</v>
      </c>
      <c r="I270" s="24">
        <v>80</v>
      </c>
      <c r="J270" s="25">
        <f t="shared" si="12"/>
        <v>2640</v>
      </c>
      <c r="K270" s="25">
        <f t="shared" si="13"/>
        <v>880</v>
      </c>
      <c r="L270" s="25">
        <f t="shared" si="14"/>
        <v>1760</v>
      </c>
    </row>
    <row r="271" spans="1:12" x14ac:dyDescent="0.25">
      <c r="A271" s="22">
        <v>2025</v>
      </c>
      <c r="B271" s="22" t="s">
        <v>40</v>
      </c>
      <c r="C271" s="22">
        <v>12</v>
      </c>
      <c r="D271" s="22" t="s">
        <v>22</v>
      </c>
      <c r="E271" s="22" t="s">
        <v>11</v>
      </c>
      <c r="F271" s="22" t="s">
        <v>49</v>
      </c>
      <c r="G271" s="23">
        <v>6</v>
      </c>
      <c r="H271" s="24">
        <v>250</v>
      </c>
      <c r="I271" s="24">
        <v>84</v>
      </c>
      <c r="J271" s="25">
        <f t="shared" si="12"/>
        <v>1500</v>
      </c>
      <c r="K271" s="25">
        <f t="shared" si="13"/>
        <v>504</v>
      </c>
      <c r="L271" s="25">
        <f t="shared" si="14"/>
        <v>996</v>
      </c>
    </row>
    <row r="272" spans="1:12" x14ac:dyDescent="0.25">
      <c r="A272" s="22">
        <v>2025</v>
      </c>
      <c r="B272" s="22" t="s">
        <v>40</v>
      </c>
      <c r="C272" s="22">
        <v>12</v>
      </c>
      <c r="D272" s="22" t="s">
        <v>22</v>
      </c>
      <c r="E272" s="22" t="s">
        <v>11</v>
      </c>
      <c r="F272" s="22" t="s">
        <v>50</v>
      </c>
      <c r="G272" s="23">
        <v>6</v>
      </c>
      <c r="H272" s="24">
        <v>245</v>
      </c>
      <c r="I272" s="24">
        <v>83</v>
      </c>
      <c r="J272" s="25">
        <f t="shared" si="12"/>
        <v>1470</v>
      </c>
      <c r="K272" s="25">
        <f t="shared" si="13"/>
        <v>498</v>
      </c>
      <c r="L272" s="25">
        <f t="shared" si="14"/>
        <v>972</v>
      </c>
    </row>
    <row r="273" spans="1:12" x14ac:dyDescent="0.25">
      <c r="A273" s="22">
        <v>2025</v>
      </c>
      <c r="B273" s="22" t="s">
        <v>40</v>
      </c>
      <c r="C273" s="22">
        <v>12</v>
      </c>
      <c r="D273" s="22" t="s">
        <v>22</v>
      </c>
      <c r="E273" s="22" t="s">
        <v>11</v>
      </c>
      <c r="F273" s="22" t="s">
        <v>51</v>
      </c>
      <c r="G273" s="23">
        <v>14</v>
      </c>
      <c r="H273" s="24">
        <v>245</v>
      </c>
      <c r="I273" s="24">
        <v>83</v>
      </c>
      <c r="J273" s="25">
        <f t="shared" si="12"/>
        <v>3430</v>
      </c>
      <c r="K273" s="25">
        <f t="shared" si="13"/>
        <v>1162</v>
      </c>
      <c r="L273" s="25">
        <f t="shared" si="14"/>
        <v>2268</v>
      </c>
    </row>
    <row r="274" spans="1:12" x14ac:dyDescent="0.25">
      <c r="A274" s="22">
        <v>2025</v>
      </c>
      <c r="B274" s="22" t="s">
        <v>40</v>
      </c>
      <c r="C274" s="22">
        <v>12</v>
      </c>
      <c r="D274" s="22" t="s">
        <v>25</v>
      </c>
      <c r="E274" s="22" t="s">
        <v>12</v>
      </c>
      <c r="F274" s="22" t="s">
        <v>48</v>
      </c>
      <c r="G274" s="23">
        <v>24</v>
      </c>
      <c r="H274" s="24">
        <v>110</v>
      </c>
      <c r="I274" s="24">
        <v>31</v>
      </c>
      <c r="J274" s="25">
        <f t="shared" si="12"/>
        <v>2640</v>
      </c>
      <c r="K274" s="25">
        <f t="shared" si="13"/>
        <v>744</v>
      </c>
      <c r="L274" s="25">
        <f t="shared" si="14"/>
        <v>1896</v>
      </c>
    </row>
    <row r="275" spans="1:12" x14ac:dyDescent="0.25">
      <c r="A275" s="22">
        <v>2025</v>
      </c>
      <c r="B275" s="22" t="s">
        <v>40</v>
      </c>
      <c r="C275" s="22">
        <v>12</v>
      </c>
      <c r="D275" s="22" t="s">
        <v>25</v>
      </c>
      <c r="E275" s="22" t="s">
        <v>12</v>
      </c>
      <c r="F275" s="22" t="s">
        <v>49</v>
      </c>
      <c r="G275" s="23">
        <v>22</v>
      </c>
      <c r="H275" s="24">
        <v>105</v>
      </c>
      <c r="I275" s="24">
        <v>32</v>
      </c>
      <c r="J275" s="25">
        <f t="shared" si="12"/>
        <v>2310</v>
      </c>
      <c r="K275" s="25">
        <f t="shared" si="13"/>
        <v>704</v>
      </c>
      <c r="L275" s="25">
        <f t="shared" si="14"/>
        <v>1606</v>
      </c>
    </row>
    <row r="276" spans="1:12" x14ac:dyDescent="0.25">
      <c r="A276" s="22">
        <v>2025</v>
      </c>
      <c r="B276" s="22" t="s">
        <v>40</v>
      </c>
      <c r="C276" s="22">
        <v>12</v>
      </c>
      <c r="D276" s="22" t="s">
        <v>25</v>
      </c>
      <c r="E276" s="22" t="s">
        <v>12</v>
      </c>
      <c r="F276" s="22" t="s">
        <v>50</v>
      </c>
      <c r="G276" s="23">
        <v>14</v>
      </c>
      <c r="H276" s="24">
        <v>120</v>
      </c>
      <c r="I276" s="24">
        <v>32</v>
      </c>
      <c r="J276" s="25">
        <f t="shared" si="12"/>
        <v>1680</v>
      </c>
      <c r="K276" s="25">
        <f t="shared" si="13"/>
        <v>448</v>
      </c>
      <c r="L276" s="25">
        <f t="shared" si="14"/>
        <v>1232</v>
      </c>
    </row>
    <row r="277" spans="1:12" x14ac:dyDescent="0.25">
      <c r="A277" s="22">
        <v>2025</v>
      </c>
      <c r="B277" s="22" t="s">
        <v>40</v>
      </c>
      <c r="C277" s="22">
        <v>12</v>
      </c>
      <c r="D277" s="22" t="s">
        <v>25</v>
      </c>
      <c r="E277" s="22" t="s">
        <v>12</v>
      </c>
      <c r="F277" s="22" t="s">
        <v>51</v>
      </c>
      <c r="G277" s="23">
        <v>22</v>
      </c>
      <c r="H277" s="24">
        <v>110</v>
      </c>
      <c r="I277" s="24">
        <v>32</v>
      </c>
      <c r="J277" s="25">
        <f t="shared" si="12"/>
        <v>2420</v>
      </c>
      <c r="K277" s="25">
        <f t="shared" si="13"/>
        <v>704</v>
      </c>
      <c r="L277" s="25">
        <f t="shared" si="14"/>
        <v>1716</v>
      </c>
    </row>
    <row r="278" spans="1:12" x14ac:dyDescent="0.25">
      <c r="A278" s="22">
        <v>2025</v>
      </c>
      <c r="B278" s="22" t="s">
        <v>40</v>
      </c>
      <c r="C278" s="22">
        <v>12</v>
      </c>
      <c r="D278" s="22" t="s">
        <v>28</v>
      </c>
      <c r="E278" s="22" t="s">
        <v>13</v>
      </c>
      <c r="F278" s="22" t="s">
        <v>48</v>
      </c>
      <c r="G278" s="23">
        <v>37</v>
      </c>
      <c r="H278" s="24">
        <v>65</v>
      </c>
      <c r="I278" s="24">
        <v>12</v>
      </c>
      <c r="J278" s="25">
        <f t="shared" si="12"/>
        <v>2405</v>
      </c>
      <c r="K278" s="25">
        <f t="shared" si="13"/>
        <v>444</v>
      </c>
      <c r="L278" s="25">
        <f t="shared" si="14"/>
        <v>1961</v>
      </c>
    </row>
    <row r="279" spans="1:12" x14ac:dyDescent="0.25">
      <c r="A279" s="22">
        <v>2025</v>
      </c>
      <c r="B279" s="22" t="s">
        <v>40</v>
      </c>
      <c r="C279" s="22">
        <v>12</v>
      </c>
      <c r="D279" s="22" t="s">
        <v>28</v>
      </c>
      <c r="E279" s="22" t="s">
        <v>13</v>
      </c>
      <c r="F279" s="22" t="s">
        <v>49</v>
      </c>
      <c r="G279" s="23">
        <v>29</v>
      </c>
      <c r="H279" s="24">
        <v>60</v>
      </c>
      <c r="I279" s="24">
        <v>16</v>
      </c>
      <c r="J279" s="25">
        <f t="shared" si="12"/>
        <v>1740</v>
      </c>
      <c r="K279" s="25">
        <f t="shared" si="13"/>
        <v>464</v>
      </c>
      <c r="L279" s="25">
        <f t="shared" si="14"/>
        <v>1276</v>
      </c>
    </row>
    <row r="280" spans="1:12" x14ac:dyDescent="0.25">
      <c r="A280" s="22">
        <v>2025</v>
      </c>
      <c r="B280" s="22" t="s">
        <v>40</v>
      </c>
      <c r="C280" s="22">
        <v>12</v>
      </c>
      <c r="D280" s="22" t="s">
        <v>28</v>
      </c>
      <c r="E280" s="22" t="s">
        <v>13</v>
      </c>
      <c r="F280" s="22" t="s">
        <v>50</v>
      </c>
      <c r="G280" s="23">
        <v>20</v>
      </c>
      <c r="H280" s="24">
        <v>60</v>
      </c>
      <c r="I280" s="24">
        <v>12</v>
      </c>
      <c r="J280" s="25">
        <f t="shared" si="12"/>
        <v>1200</v>
      </c>
      <c r="K280" s="25">
        <f t="shared" si="13"/>
        <v>240</v>
      </c>
      <c r="L280" s="25">
        <f t="shared" si="14"/>
        <v>960</v>
      </c>
    </row>
    <row r="281" spans="1:12" x14ac:dyDescent="0.25">
      <c r="A281" s="22">
        <v>2025</v>
      </c>
      <c r="B281" s="22" t="s">
        <v>40</v>
      </c>
      <c r="C281" s="22">
        <v>12</v>
      </c>
      <c r="D281" s="22" t="s">
        <v>28</v>
      </c>
      <c r="E281" s="22" t="s">
        <v>13</v>
      </c>
      <c r="F281" s="22" t="s">
        <v>51</v>
      </c>
      <c r="G281" s="23">
        <v>28</v>
      </c>
      <c r="H281" s="24">
        <v>65</v>
      </c>
      <c r="I281" s="24">
        <v>10</v>
      </c>
      <c r="J281" s="25">
        <f t="shared" si="12"/>
        <v>1820</v>
      </c>
      <c r="K281" s="25">
        <f t="shared" si="13"/>
        <v>280</v>
      </c>
      <c r="L281" s="25">
        <f t="shared" si="14"/>
        <v>1540</v>
      </c>
    </row>
    <row r="282" spans="1:12" x14ac:dyDescent="0.25">
      <c r="A282" s="22">
        <v>2025</v>
      </c>
      <c r="B282" s="22" t="s">
        <v>40</v>
      </c>
      <c r="C282" s="22">
        <v>12</v>
      </c>
      <c r="D282" s="22" t="s">
        <v>31</v>
      </c>
      <c r="E282" s="22" t="s">
        <v>14</v>
      </c>
      <c r="F282" s="22" t="s">
        <v>48</v>
      </c>
      <c r="G282" s="23">
        <v>12</v>
      </c>
      <c r="H282" s="24">
        <v>370</v>
      </c>
      <c r="I282" s="24">
        <v>134</v>
      </c>
      <c r="J282" s="25">
        <f t="shared" si="12"/>
        <v>4440</v>
      </c>
      <c r="K282" s="25">
        <f t="shared" si="13"/>
        <v>1608</v>
      </c>
      <c r="L282" s="25">
        <f t="shared" si="14"/>
        <v>2832</v>
      </c>
    </row>
    <row r="283" spans="1:12" x14ac:dyDescent="0.25">
      <c r="A283" s="22">
        <v>2025</v>
      </c>
      <c r="B283" s="22" t="s">
        <v>40</v>
      </c>
      <c r="C283" s="22">
        <v>12</v>
      </c>
      <c r="D283" s="22" t="s">
        <v>31</v>
      </c>
      <c r="E283" s="22" t="s">
        <v>14</v>
      </c>
      <c r="F283" s="22" t="s">
        <v>49</v>
      </c>
      <c r="G283" s="23">
        <v>7</v>
      </c>
      <c r="H283" s="24">
        <v>360</v>
      </c>
      <c r="I283" s="24">
        <v>130</v>
      </c>
      <c r="J283" s="25">
        <f t="shared" si="12"/>
        <v>2520</v>
      </c>
      <c r="K283" s="25">
        <f t="shared" si="13"/>
        <v>910</v>
      </c>
      <c r="L283" s="25">
        <f t="shared" si="14"/>
        <v>1610</v>
      </c>
    </row>
    <row r="284" spans="1:12" x14ac:dyDescent="0.25">
      <c r="A284" s="22">
        <v>2025</v>
      </c>
      <c r="B284" s="22" t="s">
        <v>40</v>
      </c>
      <c r="C284" s="22">
        <v>12</v>
      </c>
      <c r="D284" s="22" t="s">
        <v>31</v>
      </c>
      <c r="E284" s="22" t="s">
        <v>14</v>
      </c>
      <c r="F284" s="22" t="s">
        <v>50</v>
      </c>
      <c r="G284" s="23">
        <v>5</v>
      </c>
      <c r="H284" s="24">
        <v>370</v>
      </c>
      <c r="I284" s="24">
        <v>130</v>
      </c>
      <c r="J284" s="25">
        <f t="shared" si="12"/>
        <v>1850</v>
      </c>
      <c r="K284" s="25">
        <f t="shared" si="13"/>
        <v>650</v>
      </c>
      <c r="L284" s="25">
        <f t="shared" si="14"/>
        <v>1200</v>
      </c>
    </row>
    <row r="285" spans="1:12" x14ac:dyDescent="0.25">
      <c r="A285" s="22">
        <v>2025</v>
      </c>
      <c r="B285" s="22" t="s">
        <v>40</v>
      </c>
      <c r="C285" s="22">
        <v>12</v>
      </c>
      <c r="D285" s="22" t="s">
        <v>31</v>
      </c>
      <c r="E285" s="22" t="s">
        <v>14</v>
      </c>
      <c r="F285" s="22" t="s">
        <v>51</v>
      </c>
      <c r="G285" s="23">
        <v>10</v>
      </c>
      <c r="H285" s="24">
        <v>365</v>
      </c>
      <c r="I285" s="24">
        <v>134</v>
      </c>
      <c r="J285" s="25">
        <f t="shared" si="12"/>
        <v>3650</v>
      </c>
      <c r="K285" s="25">
        <f t="shared" si="13"/>
        <v>1340</v>
      </c>
      <c r="L285" s="25">
        <f t="shared" si="14"/>
        <v>2310</v>
      </c>
    </row>
    <row r="286" spans="1:12" x14ac:dyDescent="0.25">
      <c r="A286" s="22">
        <v>2025</v>
      </c>
      <c r="B286" s="22" t="s">
        <v>40</v>
      </c>
      <c r="C286" s="22">
        <v>12</v>
      </c>
      <c r="D286" s="22" t="s">
        <v>33</v>
      </c>
      <c r="E286" s="22" t="s">
        <v>15</v>
      </c>
      <c r="F286" s="22" t="s">
        <v>48</v>
      </c>
      <c r="G286" s="23">
        <v>7</v>
      </c>
      <c r="H286" s="24">
        <v>415</v>
      </c>
      <c r="I286" s="24">
        <v>164</v>
      </c>
      <c r="J286" s="25">
        <f t="shared" si="12"/>
        <v>2905</v>
      </c>
      <c r="K286" s="25">
        <f t="shared" si="13"/>
        <v>1148</v>
      </c>
      <c r="L286" s="25">
        <f t="shared" si="14"/>
        <v>1757</v>
      </c>
    </row>
    <row r="287" spans="1:12" x14ac:dyDescent="0.25">
      <c r="A287" s="22">
        <v>2025</v>
      </c>
      <c r="B287" s="22" t="s">
        <v>40</v>
      </c>
      <c r="C287" s="22">
        <v>12</v>
      </c>
      <c r="D287" s="22" t="s">
        <v>33</v>
      </c>
      <c r="E287" s="22" t="s">
        <v>15</v>
      </c>
      <c r="F287" s="22" t="s">
        <v>49</v>
      </c>
      <c r="G287" s="23">
        <v>5</v>
      </c>
      <c r="H287" s="24">
        <v>415</v>
      </c>
      <c r="I287" s="24">
        <v>158</v>
      </c>
      <c r="J287" s="25">
        <f t="shared" si="12"/>
        <v>2075</v>
      </c>
      <c r="K287" s="25">
        <f t="shared" si="13"/>
        <v>790</v>
      </c>
      <c r="L287" s="25">
        <f t="shared" si="14"/>
        <v>1285</v>
      </c>
    </row>
    <row r="288" spans="1:12" x14ac:dyDescent="0.25">
      <c r="A288" s="22">
        <v>2025</v>
      </c>
      <c r="B288" s="22" t="s">
        <v>40</v>
      </c>
      <c r="C288" s="22">
        <v>12</v>
      </c>
      <c r="D288" s="22" t="s">
        <v>33</v>
      </c>
      <c r="E288" s="22" t="s">
        <v>15</v>
      </c>
      <c r="F288" s="22" t="s">
        <v>50</v>
      </c>
      <c r="G288" s="23">
        <v>5</v>
      </c>
      <c r="H288" s="24">
        <v>415</v>
      </c>
      <c r="I288" s="24">
        <v>164</v>
      </c>
      <c r="J288" s="25">
        <f t="shared" si="12"/>
        <v>2075</v>
      </c>
      <c r="K288" s="25">
        <f t="shared" si="13"/>
        <v>820</v>
      </c>
      <c r="L288" s="25">
        <f t="shared" si="14"/>
        <v>1255</v>
      </c>
    </row>
    <row r="289" spans="1:12" x14ac:dyDescent="0.25">
      <c r="A289" s="22">
        <v>2025</v>
      </c>
      <c r="B289" s="22" t="s">
        <v>40</v>
      </c>
      <c r="C289" s="22">
        <v>12</v>
      </c>
      <c r="D289" s="22" t="s">
        <v>33</v>
      </c>
      <c r="E289" s="22" t="s">
        <v>15</v>
      </c>
      <c r="F289" s="22" t="s">
        <v>51</v>
      </c>
      <c r="G289" s="23">
        <v>9</v>
      </c>
      <c r="H289" s="24">
        <v>415</v>
      </c>
      <c r="I289" s="24">
        <v>160</v>
      </c>
      <c r="J289" s="25">
        <f t="shared" si="12"/>
        <v>3735</v>
      </c>
      <c r="K289" s="25">
        <f t="shared" si="13"/>
        <v>1440</v>
      </c>
      <c r="L289" s="25">
        <f t="shared" si="14"/>
        <v>2295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Cuadro ventas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2026-04-08T05:03:39Z</dcterms:created>
  <dcterms:modified xsi:type="dcterms:W3CDTF">2026-04-08T06:46:09Z</dcterms:modified>
  <dc:language>en-US</dc:language>
</cp:coreProperties>
</file>