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Plantillama\excel\turrnos rotativos 4 x 6\"/>
    </mc:Choice>
  </mc:AlternateContent>
  <xr:revisionPtr revIDLastSave="0" documentId="13_ncr:1_{4751C13D-9364-4E55-BD43-352DA606CE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uadrante 6x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7" i="1" l="1"/>
  <c r="Z36" i="1" s="1"/>
  <c r="F25" i="1"/>
  <c r="F34" i="1" s="1"/>
  <c r="AE21" i="1"/>
  <c r="AD21" i="1"/>
  <c r="AC21" i="1"/>
  <c r="AB21" i="1"/>
  <c r="AA21" i="1"/>
  <c r="Z21" i="1"/>
  <c r="Y21" i="1"/>
  <c r="X21" i="1"/>
  <c r="W21" i="1"/>
  <c r="V21" i="1"/>
  <c r="H21" i="1"/>
  <c r="G21" i="1"/>
  <c r="F21" i="1"/>
  <c r="AJ20" i="1"/>
  <c r="AI20" i="1"/>
  <c r="AH20" i="1"/>
  <c r="AB20" i="1"/>
  <c r="AA20" i="1"/>
  <c r="Z20" i="1"/>
  <c r="Y20" i="1"/>
  <c r="X20" i="1"/>
  <c r="W20" i="1"/>
  <c r="V20" i="1"/>
  <c r="U20" i="1"/>
  <c r="T20" i="1"/>
  <c r="S20" i="1"/>
  <c r="H20" i="1"/>
  <c r="G20" i="1"/>
  <c r="F20" i="1"/>
  <c r="AI19" i="1"/>
  <c r="AH19" i="1"/>
  <c r="AG19" i="1"/>
  <c r="AF19" i="1"/>
  <c r="AE19" i="1"/>
  <c r="AD19" i="1"/>
  <c r="AB19" i="1"/>
  <c r="AA19" i="1"/>
  <c r="Z19" i="1"/>
  <c r="U19" i="1"/>
  <c r="T19" i="1"/>
  <c r="H19" i="1"/>
  <c r="G19" i="1"/>
  <c r="F19" i="1"/>
  <c r="AB18" i="1"/>
  <c r="AA18" i="1"/>
  <c r="Z18" i="1"/>
  <c r="Z25" i="1" s="1"/>
  <c r="Z34" i="1" s="1"/>
  <c r="Y18" i="1"/>
  <c r="X18" i="1"/>
  <c r="W18" i="1"/>
  <c r="V18" i="1"/>
  <c r="U18" i="1"/>
  <c r="T18" i="1"/>
  <c r="S18" i="1"/>
  <c r="H18" i="1"/>
  <c r="G18" i="1"/>
  <c r="F18" i="1"/>
  <c r="AJ17" i="1"/>
  <c r="AI17" i="1"/>
  <c r="AH17" i="1"/>
  <c r="AG17" i="1"/>
  <c r="AF17" i="1"/>
  <c r="AE17" i="1"/>
  <c r="AD17" i="1"/>
  <c r="Z17" i="1"/>
  <c r="Y17" i="1"/>
  <c r="X17" i="1"/>
  <c r="W17" i="1"/>
  <c r="U17" i="1"/>
  <c r="T17" i="1"/>
  <c r="S17" i="1"/>
  <c r="F17" i="1"/>
  <c r="AE16" i="1"/>
  <c r="AD16" i="1"/>
  <c r="AC16" i="1"/>
  <c r="AB16" i="1"/>
  <c r="AA16" i="1"/>
  <c r="AA25" i="1" s="1"/>
  <c r="AA34" i="1" s="1"/>
  <c r="Z16" i="1"/>
  <c r="Y16" i="1"/>
  <c r="X16" i="1"/>
  <c r="W16" i="1"/>
  <c r="V16" i="1"/>
  <c r="H16" i="1"/>
  <c r="G16" i="1"/>
  <c r="F16" i="1"/>
  <c r="AJ15" i="1"/>
  <c r="AI15" i="1"/>
  <c r="AH15" i="1"/>
  <c r="AB15" i="1"/>
  <c r="AA15" i="1"/>
  <c r="Z15" i="1"/>
  <c r="Y15" i="1"/>
  <c r="X15" i="1"/>
  <c r="W15" i="1"/>
  <c r="V15" i="1"/>
  <c r="U15" i="1"/>
  <c r="T15" i="1"/>
  <c r="S15" i="1"/>
  <c r="H15" i="1"/>
  <c r="G15" i="1"/>
  <c r="F15" i="1"/>
  <c r="AI14" i="1"/>
  <c r="AH14" i="1"/>
  <c r="AG14" i="1"/>
  <c r="AF14" i="1"/>
  <c r="AE14" i="1"/>
  <c r="AD14" i="1"/>
  <c r="AC14" i="1"/>
  <c r="AB14" i="1"/>
  <c r="AB25" i="1" s="1"/>
  <c r="AB34" i="1" s="1"/>
  <c r="AA14" i="1"/>
  <c r="Z14" i="1"/>
  <c r="U14" i="1"/>
  <c r="T14" i="1"/>
  <c r="H14" i="1"/>
  <c r="G14" i="1"/>
  <c r="F14" i="1"/>
  <c r="AB13" i="1"/>
  <c r="AA13" i="1"/>
  <c r="Z13" i="1"/>
  <c r="Y13" i="1"/>
  <c r="X13" i="1"/>
  <c r="W13" i="1"/>
  <c r="V13" i="1"/>
  <c r="U13" i="1"/>
  <c r="T13" i="1"/>
  <c r="S13" i="1"/>
  <c r="H13" i="1"/>
  <c r="G13" i="1"/>
  <c r="F13" i="1"/>
  <c r="AJ12" i="1"/>
  <c r="AI12" i="1"/>
  <c r="AH12" i="1"/>
  <c r="AG12" i="1"/>
  <c r="AF12" i="1"/>
  <c r="AE12" i="1"/>
  <c r="AD12" i="1"/>
  <c r="AC12" i="1"/>
  <c r="AB12" i="1"/>
  <c r="AB17" i="1" s="1"/>
  <c r="AA12" i="1"/>
  <c r="AA17" i="1" s="1"/>
  <c r="Z12" i="1"/>
  <c r="Y12" i="1"/>
  <c r="Y19" i="1" s="1"/>
  <c r="X12" i="1"/>
  <c r="X19" i="1" s="1"/>
  <c r="W12" i="1"/>
  <c r="W19" i="1" s="1"/>
  <c r="V12" i="1"/>
  <c r="V14" i="1" s="1"/>
  <c r="U12" i="1"/>
  <c r="U21" i="1" s="1"/>
  <c r="T12" i="1"/>
  <c r="T21" i="1" s="1"/>
  <c r="S12" i="1"/>
  <c r="S19" i="1" s="1"/>
  <c r="R12" i="1"/>
  <c r="R18" i="1" s="1"/>
  <c r="Q12" i="1"/>
  <c r="P12" i="1"/>
  <c r="P17" i="1" s="1"/>
  <c r="O12" i="1"/>
  <c r="O17" i="1" s="1"/>
  <c r="N12" i="1"/>
  <c r="M12" i="1"/>
  <c r="M14" i="1" s="1"/>
  <c r="L12" i="1"/>
  <c r="L17" i="1" s="1"/>
  <c r="K12" i="1"/>
  <c r="K16" i="1" s="1"/>
  <c r="J12" i="1"/>
  <c r="J19" i="1" s="1"/>
  <c r="I12" i="1"/>
  <c r="I21" i="1" s="1"/>
  <c r="H12" i="1"/>
  <c r="H17" i="1" s="1"/>
  <c r="H25" i="1" s="1"/>
  <c r="H34" i="1" s="1"/>
  <c r="G12" i="1"/>
  <c r="G17" i="1" s="1"/>
  <c r="F12" i="1"/>
  <c r="AD26" i="1" l="1"/>
  <c r="AD35" i="1" s="1"/>
  <c r="AC17" i="1"/>
  <c r="AC20" i="1"/>
  <c r="AC15" i="1"/>
  <c r="AC24" i="1" s="1"/>
  <c r="AC18" i="1"/>
  <c r="AC13" i="1"/>
  <c r="AE18" i="1"/>
  <c r="AE26" i="1" s="1"/>
  <c r="AE35" i="1" s="1"/>
  <c r="AE20" i="1"/>
  <c r="AE27" i="1" s="1"/>
  <c r="AE36" i="1" s="1"/>
  <c r="AE15" i="1"/>
  <c r="AE13" i="1"/>
  <c r="AF18" i="1"/>
  <c r="AF13" i="1"/>
  <c r="AF20" i="1"/>
  <c r="AF15" i="1"/>
  <c r="AF24" i="1" s="1"/>
  <c r="AF21" i="1"/>
  <c r="AF16" i="1"/>
  <c r="H26" i="1"/>
  <c r="H35" i="1" s="1"/>
  <c r="H24" i="1"/>
  <c r="H27" i="1"/>
  <c r="H36" i="1" s="1"/>
  <c r="K17" i="1"/>
  <c r="I19" i="1"/>
  <c r="N18" i="1"/>
  <c r="N13" i="1"/>
  <c r="N21" i="1"/>
  <c r="N16" i="1"/>
  <c r="I14" i="1"/>
  <c r="N20" i="1"/>
  <c r="E20" i="1" s="1"/>
  <c r="L19" i="1"/>
  <c r="Q18" i="1"/>
  <c r="Q13" i="1"/>
  <c r="Q16" i="1"/>
  <c r="Q21" i="1"/>
  <c r="Q19" i="1"/>
  <c r="Q14" i="1"/>
  <c r="L14" i="1"/>
  <c r="P20" i="1"/>
  <c r="I16" i="1"/>
  <c r="Q20" i="1"/>
  <c r="N14" i="1"/>
  <c r="Q17" i="1"/>
  <c r="R20" i="1"/>
  <c r="T26" i="1"/>
  <c r="T35" i="1" s="1"/>
  <c r="G25" i="1"/>
  <c r="G34" i="1" s="1"/>
  <c r="J20" i="1"/>
  <c r="J15" i="1"/>
  <c r="E15" i="1" s="1"/>
  <c r="J18" i="1"/>
  <c r="J13" i="1"/>
  <c r="E14" i="1"/>
  <c r="F24" i="1"/>
  <c r="F26" i="1"/>
  <c r="F35" i="1" s="1"/>
  <c r="J17" i="1"/>
  <c r="AI16" i="1"/>
  <c r="AI25" i="1" s="1"/>
  <c r="AI34" i="1" s="1"/>
  <c r="AI18" i="1"/>
  <c r="AI13" i="1"/>
  <c r="AI21" i="1"/>
  <c r="M17" i="1"/>
  <c r="K14" i="1"/>
  <c r="M19" i="1"/>
  <c r="F27" i="1"/>
  <c r="F36" i="1" s="1"/>
  <c r="J21" i="1"/>
  <c r="E21" i="1" s="1"/>
  <c r="Q15" i="1"/>
  <c r="V26" i="1"/>
  <c r="V35" i="1" s="1"/>
  <c r="V24" i="1"/>
  <c r="U26" i="1"/>
  <c r="U35" i="1" s="1"/>
  <c r="I17" i="1"/>
  <c r="I15" i="1"/>
  <c r="I20" i="1"/>
  <c r="I18" i="1"/>
  <c r="I13" i="1"/>
  <c r="G26" i="1"/>
  <c r="G35" i="1" s="1"/>
  <c r="G27" i="1"/>
  <c r="G36" i="1" s="1"/>
  <c r="G24" i="1"/>
  <c r="M20" i="1"/>
  <c r="M15" i="1"/>
  <c r="M27" i="1" s="1"/>
  <c r="M36" i="1" s="1"/>
  <c r="M18" i="1"/>
  <c r="M13" i="1"/>
  <c r="M21" i="1"/>
  <c r="M16" i="1"/>
  <c r="O21" i="1"/>
  <c r="O18" i="1"/>
  <c r="O13" i="1"/>
  <c r="O16" i="1"/>
  <c r="P18" i="1"/>
  <c r="P13" i="1"/>
  <c r="P14" i="1"/>
  <c r="P21" i="1"/>
  <c r="P16" i="1"/>
  <c r="P19" i="1"/>
  <c r="N17" i="1"/>
  <c r="E17" i="1" s="1"/>
  <c r="O15" i="1"/>
  <c r="O14" i="1"/>
  <c r="AD24" i="1"/>
  <c r="AD27" i="1"/>
  <c r="AD36" i="1" s="1"/>
  <c r="AD25" i="1"/>
  <c r="AD34" i="1" s="1"/>
  <c r="AE25" i="1"/>
  <c r="AE34" i="1" s="1"/>
  <c r="K13" i="1"/>
  <c r="K20" i="1"/>
  <c r="K15" i="1"/>
  <c r="K18" i="1"/>
  <c r="AF26" i="1"/>
  <c r="AF35" i="1" s="1"/>
  <c r="AG20" i="1"/>
  <c r="AG15" i="1"/>
  <c r="AG26" i="1" s="1"/>
  <c r="AG35" i="1" s="1"/>
  <c r="AG18" i="1"/>
  <c r="AG13" i="1"/>
  <c r="AG21" i="1"/>
  <c r="AG16" i="1"/>
  <c r="AG24" i="1" s="1"/>
  <c r="AH18" i="1"/>
  <c r="AH13" i="1"/>
  <c r="AH21" i="1"/>
  <c r="AH16" i="1"/>
  <c r="AH24" i="1" s="1"/>
  <c r="AJ16" i="1"/>
  <c r="AJ18" i="1"/>
  <c r="AJ13" i="1"/>
  <c r="AJ21" i="1"/>
  <c r="AJ19" i="1"/>
  <c r="AJ14" i="1"/>
  <c r="R21" i="1"/>
  <c r="R16" i="1"/>
  <c r="R19" i="1"/>
  <c r="R14" i="1"/>
  <c r="P15" i="1"/>
  <c r="N19" i="1"/>
  <c r="J16" i="1"/>
  <c r="O19" i="1"/>
  <c r="K21" i="1"/>
  <c r="R13" i="1"/>
  <c r="R15" i="1"/>
  <c r="R17" i="1"/>
  <c r="Z26" i="1"/>
  <c r="Z35" i="1" s="1"/>
  <c r="Z24" i="1"/>
  <c r="U24" i="1"/>
  <c r="AA24" i="1"/>
  <c r="AA26" i="1"/>
  <c r="AA35" i="1" s="1"/>
  <c r="AA27" i="1"/>
  <c r="AA36" i="1" s="1"/>
  <c r="AD20" i="1"/>
  <c r="AD15" i="1"/>
  <c r="AD18" i="1"/>
  <c r="AD13" i="1"/>
  <c r="L20" i="1"/>
  <c r="L15" i="1"/>
  <c r="L13" i="1"/>
  <c r="L18" i="1"/>
  <c r="L21" i="1"/>
  <c r="L16" i="1"/>
  <c r="J14" i="1"/>
  <c r="K19" i="1"/>
  <c r="E19" i="1" s="1"/>
  <c r="AI26" i="1"/>
  <c r="AI35" i="1" s="1"/>
  <c r="N15" i="1"/>
  <c r="O20" i="1"/>
  <c r="AB26" i="1"/>
  <c r="AB35" i="1" s="1"/>
  <c r="AB24" i="1"/>
  <c r="AB27" i="1"/>
  <c r="AB36" i="1" s="1"/>
  <c r="AC19" i="1"/>
  <c r="V17" i="1"/>
  <c r="S14" i="1"/>
  <c r="V19" i="1"/>
  <c r="W14" i="1"/>
  <c r="S16" i="1"/>
  <c r="S21" i="1"/>
  <c r="X14" i="1"/>
  <c r="T16" i="1"/>
  <c r="Y14" i="1"/>
  <c r="U16" i="1"/>
  <c r="U25" i="1" s="1"/>
  <c r="U34" i="1" s="1"/>
  <c r="AC33" i="1" l="1"/>
  <c r="AG33" i="1"/>
  <c r="AF33" i="1"/>
  <c r="AH30" i="1"/>
  <c r="AH29" i="1"/>
  <c r="AH28" i="1"/>
  <c r="AH33" i="1"/>
  <c r="AE24" i="1"/>
  <c r="K27" i="1"/>
  <c r="K36" i="1" s="1"/>
  <c r="K25" i="1"/>
  <c r="K34" i="1" s="1"/>
  <c r="K24" i="1"/>
  <c r="K26" i="1"/>
  <c r="K35" i="1" s="1"/>
  <c r="X24" i="1"/>
  <c r="X26" i="1"/>
  <c r="X35" i="1" s="1"/>
  <c r="X25" i="1"/>
  <c r="X34" i="1" s="1"/>
  <c r="X27" i="1"/>
  <c r="X36" i="1" s="1"/>
  <c r="AH25" i="1"/>
  <c r="AH34" i="1" s="1"/>
  <c r="P27" i="1"/>
  <c r="P36" i="1" s="1"/>
  <c r="P25" i="1"/>
  <c r="P34" i="1" s="1"/>
  <c r="P26" i="1"/>
  <c r="P35" i="1" s="1"/>
  <c r="P24" i="1"/>
  <c r="M24" i="1"/>
  <c r="M25" i="1"/>
  <c r="M34" i="1" s="1"/>
  <c r="AI24" i="1"/>
  <c r="U30" i="1"/>
  <c r="U28" i="1"/>
  <c r="U29" i="1"/>
  <c r="U33" i="1"/>
  <c r="Y26" i="1"/>
  <c r="Y35" i="1" s="1"/>
  <c r="Y24" i="1"/>
  <c r="Y27" i="1"/>
  <c r="Y36" i="1" s="1"/>
  <c r="Y25" i="1"/>
  <c r="Y34" i="1" s="1"/>
  <c r="AH27" i="1"/>
  <c r="AH36" i="1" s="1"/>
  <c r="L27" i="1"/>
  <c r="L36" i="1" s="1"/>
  <c r="L25" i="1"/>
  <c r="L34" i="1" s="1"/>
  <c r="L24" i="1"/>
  <c r="L26" i="1"/>
  <c r="L35" i="1" s="1"/>
  <c r="AJ27" i="1"/>
  <c r="AJ36" i="1" s="1"/>
  <c r="AJ25" i="1"/>
  <c r="AJ34" i="1" s="1"/>
  <c r="AJ24" i="1"/>
  <c r="AJ26" i="1"/>
  <c r="AJ35" i="1" s="1"/>
  <c r="AI27" i="1"/>
  <c r="AI36" i="1" s="1"/>
  <c r="AC25" i="1"/>
  <c r="AC34" i="1" s="1"/>
  <c r="B45" i="1"/>
  <c r="B46" i="1"/>
  <c r="V28" i="1"/>
  <c r="V30" i="1"/>
  <c r="V29" i="1"/>
  <c r="V33" i="1"/>
  <c r="O25" i="1"/>
  <c r="O34" i="1" s="1"/>
  <c r="O27" i="1"/>
  <c r="O36" i="1" s="1"/>
  <c r="O24" i="1"/>
  <c r="O26" i="1"/>
  <c r="O35" i="1" s="1"/>
  <c r="AG27" i="1"/>
  <c r="AG36" i="1" s="1"/>
  <c r="M26" i="1"/>
  <c r="M35" i="1" s="1"/>
  <c r="S25" i="1"/>
  <c r="S34" i="1" s="1"/>
  <c r="S26" i="1"/>
  <c r="S35" i="1" s="1"/>
  <c r="S27" i="1"/>
  <c r="S36" i="1" s="1"/>
  <c r="S24" i="1"/>
  <c r="AB33" i="1"/>
  <c r="AB29" i="1"/>
  <c r="AB28" i="1"/>
  <c r="AB30" i="1"/>
  <c r="AC26" i="1"/>
  <c r="AC35" i="1" s="1"/>
  <c r="AC27" i="1"/>
  <c r="AC36" i="1" s="1"/>
  <c r="U27" i="1"/>
  <c r="U36" i="1" s="1"/>
  <c r="AD29" i="1"/>
  <c r="AD33" i="1"/>
  <c r="AD30" i="1"/>
  <c r="AD28" i="1"/>
  <c r="G33" i="1"/>
  <c r="G29" i="1"/>
  <c r="G30" i="1"/>
  <c r="G28" i="1"/>
  <c r="T25" i="1"/>
  <c r="T34" i="1" s="1"/>
  <c r="T27" i="1"/>
  <c r="T36" i="1" s="1"/>
  <c r="T24" i="1"/>
  <c r="H33" i="1"/>
  <c r="H29" i="1"/>
  <c r="H28" i="1"/>
  <c r="H30" i="1"/>
  <c r="E16" i="1"/>
  <c r="R25" i="1"/>
  <c r="R34" i="1" s="1"/>
  <c r="R26" i="1"/>
  <c r="R35" i="1" s="1"/>
  <c r="R24" i="1"/>
  <c r="R27" i="1"/>
  <c r="R36" i="1" s="1"/>
  <c r="AA33" i="1"/>
  <c r="AA29" i="1"/>
  <c r="AA30" i="1"/>
  <c r="AA28" i="1"/>
  <c r="AF25" i="1"/>
  <c r="AF34" i="1" s="1"/>
  <c r="AH26" i="1"/>
  <c r="AH35" i="1" s="1"/>
  <c r="Z28" i="1"/>
  <c r="Z33" i="1"/>
  <c r="Z29" i="1"/>
  <c r="Z30" i="1"/>
  <c r="I24" i="1"/>
  <c r="I27" i="1"/>
  <c r="I36" i="1" s="1"/>
  <c r="I26" i="1"/>
  <c r="I35" i="1" s="1"/>
  <c r="I25" i="1"/>
  <c r="I34" i="1" s="1"/>
  <c r="J24" i="1"/>
  <c r="J27" i="1"/>
  <c r="J36" i="1" s="1"/>
  <c r="J25" i="1"/>
  <c r="J34" i="1" s="1"/>
  <c r="J26" i="1"/>
  <c r="J35" i="1" s="1"/>
  <c r="N27" i="1"/>
  <c r="N36" i="1" s="1"/>
  <c r="N25" i="1"/>
  <c r="N34" i="1" s="1"/>
  <c r="N26" i="1"/>
  <c r="N35" i="1" s="1"/>
  <c r="N24" i="1"/>
  <c r="AG25" i="1"/>
  <c r="AG34" i="1" s="1"/>
  <c r="W26" i="1"/>
  <c r="W35" i="1" s="1"/>
  <c r="W24" i="1"/>
  <c r="W27" i="1"/>
  <c r="W36" i="1" s="1"/>
  <c r="W25" i="1"/>
  <c r="W34" i="1" s="1"/>
  <c r="E18" i="1"/>
  <c r="V25" i="1"/>
  <c r="V34" i="1" s="1"/>
  <c r="Q27" i="1"/>
  <c r="Q36" i="1" s="1"/>
  <c r="Q25" i="1"/>
  <c r="Q34" i="1" s="1"/>
  <c r="Q24" i="1"/>
  <c r="Q26" i="1"/>
  <c r="Q35" i="1" s="1"/>
  <c r="AF27" i="1"/>
  <c r="AF36" i="1" s="1"/>
  <c r="V27" i="1"/>
  <c r="V36" i="1" s="1"/>
  <c r="F28" i="1"/>
  <c r="F33" i="1"/>
  <c r="F29" i="1"/>
  <c r="F30" i="1"/>
  <c r="AF28" i="1" l="1"/>
  <c r="AJ28" i="1"/>
  <c r="AJ30" i="1"/>
  <c r="AJ33" i="1"/>
  <c r="AJ29" i="1"/>
  <c r="S30" i="1"/>
  <c r="S28" i="1"/>
  <c r="S33" i="1"/>
  <c r="S29" i="1"/>
  <c r="AG28" i="1"/>
  <c r="W28" i="1"/>
  <c r="W30" i="1"/>
  <c r="W33" i="1"/>
  <c r="W29" i="1"/>
  <c r="AE33" i="1"/>
  <c r="AE29" i="1"/>
  <c r="AE30" i="1"/>
  <c r="AE28" i="1"/>
  <c r="AF30" i="1"/>
  <c r="I33" i="1"/>
  <c r="I29" i="1"/>
  <c r="I30" i="1"/>
  <c r="I28" i="1"/>
  <c r="AC28" i="1"/>
  <c r="K29" i="1"/>
  <c r="K33" i="1"/>
  <c r="K30" i="1"/>
  <c r="K28" i="1"/>
  <c r="N29" i="1"/>
  <c r="N30" i="1"/>
  <c r="N33" i="1"/>
  <c r="N28" i="1"/>
  <c r="R30" i="1"/>
  <c r="R28" i="1"/>
  <c r="R33" i="1"/>
  <c r="R29" i="1"/>
  <c r="AI29" i="1"/>
  <c r="AI30" i="1"/>
  <c r="AI28" i="1"/>
  <c r="AI33" i="1"/>
  <c r="J33" i="1"/>
  <c r="J29" i="1"/>
  <c r="J30" i="1"/>
  <c r="J28" i="1"/>
  <c r="AF29" i="1"/>
  <c r="AG30" i="1"/>
  <c r="T28" i="1"/>
  <c r="T30" i="1"/>
  <c r="T33" i="1"/>
  <c r="T29" i="1"/>
  <c r="AG29" i="1"/>
  <c r="AC30" i="1"/>
  <c r="Y28" i="1"/>
  <c r="Y29" i="1"/>
  <c r="Y33" i="1"/>
  <c r="Y30" i="1"/>
  <c r="M33" i="1"/>
  <c r="M29" i="1"/>
  <c r="M28" i="1"/>
  <c r="M30" i="1"/>
  <c r="B47" i="1" s="1"/>
  <c r="P28" i="1"/>
  <c r="P30" i="1"/>
  <c r="P29" i="1"/>
  <c r="P33" i="1"/>
  <c r="L33" i="1"/>
  <c r="L29" i="1"/>
  <c r="L28" i="1"/>
  <c r="L30" i="1"/>
  <c r="X30" i="1"/>
  <c r="X28" i="1"/>
  <c r="X33" i="1"/>
  <c r="X29" i="1"/>
  <c r="AC29" i="1"/>
  <c r="Q30" i="1"/>
  <c r="Q28" i="1"/>
  <c r="Q33" i="1"/>
  <c r="Q29" i="1"/>
  <c r="O29" i="1"/>
  <c r="O30" i="1"/>
  <c r="O33" i="1"/>
  <c r="O28" i="1"/>
  <c r="B48" i="1" l="1"/>
</calcChain>
</file>

<file path=xl/sharedStrings.xml><?xml version="1.0" encoding="utf-8"?>
<sst xmlns="http://schemas.openxmlformats.org/spreadsheetml/2006/main" count="77" uniqueCount="61">
  <si>
    <t>Cuadrante turnos 6 x 4 - Equipo de soporte técnico</t>
  </si>
  <si>
    <t>Plantilla editable: cambia la fecha inicial, horas por turno, mínimo de cobertura, nombres y ciclo inicial; el calendario se recalcula automáticamente.</t>
  </si>
  <si>
    <t>Parámetro</t>
  </si>
  <si>
    <t>Valor</t>
  </si>
  <si>
    <t>Descripción</t>
  </si>
  <si>
    <t>Fecha inicial</t>
  </si>
  <si>
    <t>Primer día del cuadrante</t>
  </si>
  <si>
    <t>Horas turno M</t>
  </si>
  <si>
    <t>Mañana</t>
  </si>
  <si>
    <t>Horas turno T</t>
  </si>
  <si>
    <t>Tarde</t>
  </si>
  <si>
    <t>Horas turno N</t>
  </si>
  <si>
    <t>Noche</t>
  </si>
  <si>
    <t>Mínimo por turno</t>
  </si>
  <si>
    <t>Personas mínimas por M/T/N</t>
  </si>
  <si>
    <t>Días visibles</t>
  </si>
  <si>
    <t>La plantilla muestra 31 columnas de día</t>
  </si>
  <si>
    <t>ID</t>
  </si>
  <si>
    <t>Empleado</t>
  </si>
  <si>
    <t>Área</t>
  </si>
  <si>
    <t>Ciclo inicial</t>
  </si>
  <si>
    <t>Horas</t>
  </si>
  <si>
    <t>Alicia Romero</t>
  </si>
  <si>
    <t>Soporte</t>
  </si>
  <si>
    <t>Bruno Salas</t>
  </si>
  <si>
    <t>Infraestructura</t>
  </si>
  <si>
    <t>Carla Medina</t>
  </si>
  <si>
    <t>Diego Ortega</t>
  </si>
  <si>
    <t>Monitorización</t>
  </si>
  <si>
    <t>Elena Pardo</t>
  </si>
  <si>
    <t>Hugo Vidal</t>
  </si>
  <si>
    <t>Irene Castro</t>
  </si>
  <si>
    <t>Marcos León</t>
  </si>
  <si>
    <t>Resumen diario</t>
  </si>
  <si>
    <t>Libres</t>
  </si>
  <si>
    <t>Operativos</t>
  </si>
  <si>
    <t>Horas día</t>
  </si>
  <si>
    <t>Cobertura</t>
  </si>
  <si>
    <t>Totales por código</t>
  </si>
  <si>
    <t>Libre</t>
  </si>
  <si>
    <t>Código</t>
  </si>
  <si>
    <t>Turno</t>
  </si>
  <si>
    <t>Horario ejemplo</t>
  </si>
  <si>
    <t>M</t>
  </si>
  <si>
    <t>06:00 - 14:00</t>
  </si>
  <si>
    <t>T</t>
  </si>
  <si>
    <t>14:00 - 22:00</t>
  </si>
  <si>
    <t>N</t>
  </si>
  <si>
    <t>22:00 - 06:00</t>
  </si>
  <si>
    <t>L</t>
  </si>
  <si>
    <t>Descanso 6 x 4</t>
  </si>
  <si>
    <t>Indicador</t>
  </si>
  <si>
    <t>Lectura</t>
  </si>
  <si>
    <t>Horas planificadas</t>
  </si>
  <si>
    <t>Suma de horas asignadas al equipo</t>
  </si>
  <si>
    <t>Promedio horas/persona</t>
  </si>
  <si>
    <t>Media del periodo visible</t>
  </si>
  <si>
    <t>Días con cobertura completa</t>
  </si>
  <si>
    <t>M/T/N cumplen el mínimo</t>
  </si>
  <si>
    <t>Días a revisar</t>
  </si>
  <si>
    <t>Algún turno queda por debajo del mínimo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</si>
</sst>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0\ &quot;h&quot;"/>
  </numFmts>
  <fonts count="9">
    <font>
      <sz val="11"/>
      <name val="Carlito"/>
    </font>
    <font>
      <b/>
      <sz val="18"/>
      <color rgb="FFFFFFFF"/>
      <name val="Carlito"/>
    </font>
    <font>
      <i/>
      <sz val="10"/>
      <color rgb="FF4D4D4D"/>
      <name val="Carlito"/>
    </font>
    <font>
      <b/>
      <sz val="11"/>
      <color rgb="FFFFFFFF"/>
      <name val="Carlito"/>
    </font>
    <font>
      <b/>
      <sz val="11"/>
      <color rgb="FF1F4E5F"/>
      <name val="Carlito"/>
    </font>
    <font>
      <b/>
      <sz val="9"/>
      <color rgb="FF1F4E5F"/>
      <name val="Carlito"/>
    </font>
    <font>
      <b/>
      <sz val="11"/>
      <name val="Carlito"/>
    </font>
    <font>
      <b/>
      <sz val="9"/>
      <name val="Carlito"/>
    </font>
    <font>
      <sz val="11"/>
      <name val="Carlito"/>
    </font>
  </fonts>
  <fills count="10">
    <fill>
      <patternFill patternType="none"/>
    </fill>
    <fill>
      <patternFill patternType="gray125"/>
    </fill>
    <fill>
      <patternFill patternType="solid">
        <fgColor rgb="FF1F4E5F"/>
      </patternFill>
    </fill>
    <fill>
      <patternFill patternType="solid">
        <fgColor rgb="FFEAF3F8"/>
      </patternFill>
    </fill>
    <fill>
      <patternFill patternType="solid">
        <fgColor rgb="FFF8FBFC"/>
      </patternFill>
    </fill>
    <fill>
      <patternFill patternType="solid">
        <fgColor rgb="FFCFE8F3"/>
      </patternFill>
    </fill>
    <fill>
      <patternFill patternType="solid">
        <fgColor rgb="FFFFF2CC"/>
      </patternFill>
    </fill>
    <fill>
      <patternFill patternType="solid">
        <fgColor rgb="FFD9F2D9"/>
      </patternFill>
    </fill>
    <fill>
      <patternFill patternType="solid">
        <fgColor rgb="FFEDE7F6"/>
      </patternFill>
    </fill>
    <fill>
      <patternFill patternType="solid">
        <fgColor rgb="FFF4F6F7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/>
  </cellStyleXfs>
  <cellXfs count="22">
    <xf numFmtId="0" fontId="0" fillId="0" borderId="0" xfId="0"/>
    <xf numFmtId="0" fontId="3" fillId="2" borderId="0" xfId="1" applyFont="1" applyFill="1" applyAlignment="1">
      <alignment horizontal="center" vertical="center"/>
    </xf>
    <xf numFmtId="0" fontId="0" fillId="0" borderId="0" xfId="1" applyFont="1" applyAlignment="1">
      <alignment vertical="center"/>
    </xf>
    <xf numFmtId="0" fontId="0" fillId="4" borderId="0" xfId="1" applyFont="1" applyFill="1" applyAlignment="1">
      <alignment vertical="center"/>
    </xf>
    <xf numFmtId="164" fontId="4" fillId="5" borderId="0" xfId="1" applyNumberFormat="1" applyFont="1" applyFill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0" fillId="0" borderId="0" xfId="1" applyFont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0" fontId="0" fillId="4" borderId="0" xfId="1" applyFont="1" applyFill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6" borderId="0" xfId="1" applyFont="1" applyFill="1" applyAlignment="1">
      <alignment vertical="center"/>
    </xf>
    <xf numFmtId="0" fontId="0" fillId="7" borderId="0" xfId="1" applyFont="1" applyFill="1" applyAlignment="1">
      <alignment vertical="center"/>
    </xf>
    <xf numFmtId="0" fontId="0" fillId="8" borderId="0" xfId="1" applyFont="1" applyFill="1" applyAlignment="1">
      <alignment vertical="center"/>
    </xf>
    <xf numFmtId="0" fontId="0" fillId="9" borderId="0" xfId="1" applyFont="1" applyFill="1" applyAlignment="1">
      <alignment vertical="center"/>
    </xf>
    <xf numFmtId="165" fontId="0" fillId="4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 wrapText="1"/>
    </xf>
    <xf numFmtId="0" fontId="0" fillId="4" borderId="0" xfId="1" applyFont="1" applyFill="1" applyAlignment="1">
      <alignment vertical="center" wrapText="1"/>
    </xf>
    <xf numFmtId="14" fontId="0" fillId="4" borderId="0" xfId="1" applyNumberFormat="1" applyFont="1" applyFill="1" applyAlignment="1">
      <alignment vertical="center" wrapText="1"/>
    </xf>
    <xf numFmtId="1" fontId="0" fillId="4" borderId="0" xfId="1" applyNumberFormat="1" applyFont="1" applyFill="1" applyAlignment="1">
      <alignment vertical="center" wrapText="1"/>
    </xf>
    <xf numFmtId="0" fontId="2" fillId="3" borderId="0" xfId="1" applyFont="1" applyFill="1" applyAlignment="1">
      <alignment horizontal="center"/>
    </xf>
    <xf numFmtId="0" fontId="1" fillId="2" borderId="0" xfId="1" applyFont="1" applyFill="1" applyAlignment="1">
      <alignment horizontal="left"/>
    </xf>
  </cellXfs>
  <cellStyles count="2">
    <cellStyle name="Normal" xfId="1" xr:uid="{00000000-0005-0000-0000-000000000000}"/>
    <cellStyle name="Standard" xfId="0" builtinId="0"/>
  </cellStyles>
  <dxfs count="6">
    <dxf>
      <font>
        <b/>
        <color rgb="FF9C2F00"/>
      </font>
      <fill>
        <patternFill patternType="solid">
          <bgColor rgb="FFFCE4D6"/>
        </patternFill>
      </fill>
    </dxf>
    <dxf>
      <font>
        <b/>
        <color rgb="FF146C2E"/>
      </font>
      <fill>
        <patternFill patternType="solid">
          <bgColor rgb="FFD9F2D9"/>
        </patternFill>
      </fill>
    </dxf>
    <dxf>
      <font>
        <b/>
        <color rgb="FF606060"/>
      </font>
      <fill>
        <patternFill patternType="solid">
          <bgColor rgb="FFF4F6F7"/>
        </patternFill>
      </fill>
    </dxf>
    <dxf>
      <font>
        <b/>
        <color rgb="FF533483"/>
      </font>
      <fill>
        <patternFill patternType="solid">
          <bgColor rgb="FFEDE7F6"/>
        </patternFill>
      </fill>
    </dxf>
    <dxf>
      <font>
        <b/>
        <color rgb="FF146C2E"/>
      </font>
      <fill>
        <patternFill patternType="solid">
          <bgColor rgb="FFD9F2D9"/>
        </patternFill>
      </fill>
    </dxf>
    <dxf>
      <font>
        <b/>
        <color rgb="FF7A5A00"/>
      </font>
      <fill>
        <patternFill patternType="solid">
          <bgColor rgb="FFFFF2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80" zoomScaleNormal="80" workbookViewId="0">
      <selection activeCell="W32" sqref="W32"/>
    </sheetView>
  </sheetViews>
  <sheetFormatPr baseColWidth="10" defaultColWidth="8.796875" defaultRowHeight="13.8"/>
  <cols>
    <col min="1" max="1" width="14" customWidth="1"/>
    <col min="2" max="2" width="18" customWidth="1"/>
    <col min="3" max="3" width="23" customWidth="1"/>
    <col min="4" max="4" width="12" customWidth="1"/>
    <col min="5" max="5" width="10" customWidth="1"/>
    <col min="6" max="36" width="6.796875" customWidth="1"/>
  </cols>
  <sheetData>
    <row r="1" spans="1:36" ht="22.8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</row>
    <row r="2" spans="1:36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</row>
    <row r="4" spans="1:36">
      <c r="A4" s="16" t="s">
        <v>2</v>
      </c>
      <c r="B4" s="16" t="s">
        <v>3</v>
      </c>
      <c r="C4" s="16" t="s">
        <v>4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>
      <c r="A5" s="17" t="s">
        <v>5</v>
      </c>
      <c r="B5" s="18">
        <v>46023</v>
      </c>
      <c r="C5" s="17" t="s">
        <v>6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>
      <c r="A6" s="17" t="s">
        <v>7</v>
      </c>
      <c r="B6" s="19">
        <v>8</v>
      </c>
      <c r="C6" s="17" t="s">
        <v>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>
      <c r="A7" s="17" t="s">
        <v>9</v>
      </c>
      <c r="B7" s="19">
        <v>8</v>
      </c>
      <c r="C7" s="17" t="s">
        <v>10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>
      <c r="A8" s="17" t="s">
        <v>11</v>
      </c>
      <c r="B8" s="19">
        <v>8</v>
      </c>
      <c r="C8" s="17" t="s">
        <v>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 ht="27.6">
      <c r="A9" s="17" t="s">
        <v>13</v>
      </c>
      <c r="B9" s="19">
        <v>2</v>
      </c>
      <c r="C9" s="17" t="s">
        <v>14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 ht="27.6">
      <c r="A10" s="17" t="s">
        <v>15</v>
      </c>
      <c r="B10" s="19">
        <v>31</v>
      </c>
      <c r="C10" s="17" t="s">
        <v>16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>
      <c r="A12" s="1" t="s">
        <v>17</v>
      </c>
      <c r="B12" s="1" t="s">
        <v>18</v>
      </c>
      <c r="C12" s="1" t="s">
        <v>19</v>
      </c>
      <c r="D12" s="1" t="s">
        <v>20</v>
      </c>
      <c r="E12" s="1" t="s">
        <v>21</v>
      </c>
      <c r="F12" s="4">
        <f>$B$5</f>
        <v>46023</v>
      </c>
      <c r="G12" s="4">
        <f>$B$5+1</f>
        <v>46024</v>
      </c>
      <c r="H12" s="4">
        <f>$B$5+2</f>
        <v>46025</v>
      </c>
      <c r="I12" s="4">
        <f>$B$5+3</f>
        <v>46026</v>
      </c>
      <c r="J12" s="4">
        <f>$B$5+4</f>
        <v>46027</v>
      </c>
      <c r="K12" s="4">
        <f>$B$5+5</f>
        <v>46028</v>
      </c>
      <c r="L12" s="4">
        <f>$B$5+6</f>
        <v>46029</v>
      </c>
      <c r="M12" s="4">
        <f>$B$5+7</f>
        <v>46030</v>
      </c>
      <c r="N12" s="4">
        <f>$B$5+8</f>
        <v>46031</v>
      </c>
      <c r="O12" s="4">
        <f>$B$5+9</f>
        <v>46032</v>
      </c>
      <c r="P12" s="4">
        <f>$B$5+10</f>
        <v>46033</v>
      </c>
      <c r="Q12" s="4">
        <f>$B$5+11</f>
        <v>46034</v>
      </c>
      <c r="R12" s="4">
        <f>$B$5+12</f>
        <v>46035</v>
      </c>
      <c r="S12" s="4">
        <f>$B$5+13</f>
        <v>46036</v>
      </c>
      <c r="T12" s="4">
        <f>$B$5+14</f>
        <v>46037</v>
      </c>
      <c r="U12" s="4">
        <f>$B$5+15</f>
        <v>46038</v>
      </c>
      <c r="V12" s="4">
        <f>$B$5+16</f>
        <v>46039</v>
      </c>
      <c r="W12" s="4">
        <f>$B$5+17</f>
        <v>46040</v>
      </c>
      <c r="X12" s="4">
        <f>$B$5+18</f>
        <v>46041</v>
      </c>
      <c r="Y12" s="4">
        <f>$B$5+19</f>
        <v>46042</v>
      </c>
      <c r="Z12" s="4">
        <f>$B$5+20</f>
        <v>46043</v>
      </c>
      <c r="AA12" s="4">
        <f>$B$5+21</f>
        <v>46044</v>
      </c>
      <c r="AB12" s="4">
        <f>$B$5+22</f>
        <v>46045</v>
      </c>
      <c r="AC12" s="4">
        <f>$B$5+23</f>
        <v>46046</v>
      </c>
      <c r="AD12" s="4">
        <f>$B$5+24</f>
        <v>46047</v>
      </c>
      <c r="AE12" s="4">
        <f>$B$5+25</f>
        <v>46048</v>
      </c>
      <c r="AF12" s="4">
        <f>$B$5+26</f>
        <v>46049</v>
      </c>
      <c r="AG12" s="4">
        <f>$B$5+27</f>
        <v>46050</v>
      </c>
      <c r="AH12" s="4">
        <f>$B$5+28</f>
        <v>46051</v>
      </c>
      <c r="AI12" s="4">
        <f>$B$5+29</f>
        <v>46052</v>
      </c>
      <c r="AJ12" s="4">
        <f>$B$5+30</f>
        <v>46053</v>
      </c>
    </row>
    <row r="13" spans="1:36">
      <c r="A13" s="2"/>
      <c r="B13" s="2"/>
      <c r="C13" s="2"/>
      <c r="D13" s="2"/>
      <c r="E13" s="2"/>
      <c r="F13" s="5" t="str">
        <f t="shared" ref="F13:AJ13" si="0">CHOOSE(WEEKDAY(F$12,1),"Dom","Lun","Mar","Mié","Jue","Vie","Sáb")</f>
        <v>Jue</v>
      </c>
      <c r="G13" s="5" t="str">
        <f t="shared" si="0"/>
        <v>Vie</v>
      </c>
      <c r="H13" s="5" t="str">
        <f t="shared" si="0"/>
        <v>Sáb</v>
      </c>
      <c r="I13" s="5" t="str">
        <f t="shared" si="0"/>
        <v>Dom</v>
      </c>
      <c r="J13" s="5" t="str">
        <f t="shared" si="0"/>
        <v>Lun</v>
      </c>
      <c r="K13" s="5" t="str">
        <f t="shared" si="0"/>
        <v>Mar</v>
      </c>
      <c r="L13" s="5" t="str">
        <f t="shared" si="0"/>
        <v>Mié</v>
      </c>
      <c r="M13" s="5" t="str">
        <f t="shared" si="0"/>
        <v>Jue</v>
      </c>
      <c r="N13" s="5" t="str">
        <f t="shared" si="0"/>
        <v>Vie</v>
      </c>
      <c r="O13" s="5" t="str">
        <f t="shared" si="0"/>
        <v>Sáb</v>
      </c>
      <c r="P13" s="5" t="str">
        <f t="shared" si="0"/>
        <v>Dom</v>
      </c>
      <c r="Q13" s="5" t="str">
        <f t="shared" si="0"/>
        <v>Lun</v>
      </c>
      <c r="R13" s="5" t="str">
        <f t="shared" si="0"/>
        <v>Mar</v>
      </c>
      <c r="S13" s="5" t="str">
        <f t="shared" si="0"/>
        <v>Mié</v>
      </c>
      <c r="T13" s="5" t="str">
        <f t="shared" si="0"/>
        <v>Jue</v>
      </c>
      <c r="U13" s="5" t="str">
        <f t="shared" si="0"/>
        <v>Vie</v>
      </c>
      <c r="V13" s="5" t="str">
        <f t="shared" si="0"/>
        <v>Sáb</v>
      </c>
      <c r="W13" s="5" t="str">
        <f t="shared" si="0"/>
        <v>Dom</v>
      </c>
      <c r="X13" s="5" t="str">
        <f t="shared" si="0"/>
        <v>Lun</v>
      </c>
      <c r="Y13" s="5" t="str">
        <f t="shared" si="0"/>
        <v>Mar</v>
      </c>
      <c r="Z13" s="5" t="str">
        <f t="shared" si="0"/>
        <v>Mié</v>
      </c>
      <c r="AA13" s="5" t="str">
        <f t="shared" si="0"/>
        <v>Jue</v>
      </c>
      <c r="AB13" s="5" t="str">
        <f t="shared" si="0"/>
        <v>Vie</v>
      </c>
      <c r="AC13" s="5" t="str">
        <f t="shared" si="0"/>
        <v>Sáb</v>
      </c>
      <c r="AD13" s="5" t="str">
        <f t="shared" si="0"/>
        <v>Dom</v>
      </c>
      <c r="AE13" s="5" t="str">
        <f t="shared" si="0"/>
        <v>Lun</v>
      </c>
      <c r="AF13" s="5" t="str">
        <f t="shared" si="0"/>
        <v>Mar</v>
      </c>
      <c r="AG13" s="5" t="str">
        <f t="shared" si="0"/>
        <v>Mié</v>
      </c>
      <c r="AH13" s="5" t="str">
        <f t="shared" si="0"/>
        <v>Jue</v>
      </c>
      <c r="AI13" s="5" t="str">
        <f t="shared" si="0"/>
        <v>Vie</v>
      </c>
      <c r="AJ13" s="5" t="str">
        <f t="shared" si="0"/>
        <v>Sáb</v>
      </c>
    </row>
    <row r="14" spans="1:36">
      <c r="A14" s="6">
        <v>1</v>
      </c>
      <c r="B14" s="2" t="s">
        <v>22</v>
      </c>
      <c r="C14" s="2" t="s">
        <v>23</v>
      </c>
      <c r="D14" s="6">
        <v>1</v>
      </c>
      <c r="E14" s="7">
        <f t="shared" ref="E14:E21" si="1">COUNTIF(F14:AJ14,"M")*$B$6+COUNTIF(F14:AJ14,"T")*$B$7+COUNTIF(F14:AJ14,"N")*$B$8</f>
        <v>152</v>
      </c>
      <c r="F14" s="9" t="str">
        <f t="shared" ref="F14:O21" si="2">CHOOSE(MOD(F$12-$B$5+$D14-1,10)+1,"M","M","T","T","N","N","L","L","L","L")</f>
        <v>M</v>
      </c>
      <c r="G14" s="9" t="str">
        <f t="shared" si="2"/>
        <v>M</v>
      </c>
      <c r="H14" s="9" t="str">
        <f t="shared" si="2"/>
        <v>T</v>
      </c>
      <c r="I14" s="9" t="str">
        <f t="shared" si="2"/>
        <v>T</v>
      </c>
      <c r="J14" s="9" t="str">
        <f t="shared" si="2"/>
        <v>N</v>
      </c>
      <c r="K14" s="9" t="str">
        <f t="shared" si="2"/>
        <v>N</v>
      </c>
      <c r="L14" s="9" t="str">
        <f t="shared" si="2"/>
        <v>L</v>
      </c>
      <c r="M14" s="9" t="str">
        <f t="shared" si="2"/>
        <v>L</v>
      </c>
      <c r="N14" s="9" t="str">
        <f t="shared" si="2"/>
        <v>L</v>
      </c>
      <c r="O14" s="9" t="str">
        <f t="shared" si="2"/>
        <v>L</v>
      </c>
      <c r="P14" s="9" t="str">
        <f t="shared" ref="P14:Y21" si="3">CHOOSE(MOD(P$12-$B$5+$D14-1,10)+1,"M","M","T","T","N","N","L","L","L","L")</f>
        <v>M</v>
      </c>
      <c r="Q14" s="9" t="str">
        <f t="shared" si="3"/>
        <v>M</v>
      </c>
      <c r="R14" s="9" t="str">
        <f t="shared" si="3"/>
        <v>T</v>
      </c>
      <c r="S14" s="9" t="str">
        <f t="shared" si="3"/>
        <v>T</v>
      </c>
      <c r="T14" s="9" t="str">
        <f t="shared" si="3"/>
        <v>N</v>
      </c>
      <c r="U14" s="9" t="str">
        <f t="shared" si="3"/>
        <v>N</v>
      </c>
      <c r="V14" s="9" t="str">
        <f t="shared" si="3"/>
        <v>L</v>
      </c>
      <c r="W14" s="9" t="str">
        <f t="shared" si="3"/>
        <v>L</v>
      </c>
      <c r="X14" s="9" t="str">
        <f t="shared" si="3"/>
        <v>L</v>
      </c>
      <c r="Y14" s="9" t="str">
        <f t="shared" si="3"/>
        <v>L</v>
      </c>
      <c r="Z14" s="9" t="str">
        <f t="shared" ref="Z14:AJ21" si="4">CHOOSE(MOD(Z$12-$B$5+$D14-1,10)+1,"M","M","T","T","N","N","L","L","L","L")</f>
        <v>M</v>
      </c>
      <c r="AA14" s="9" t="str">
        <f t="shared" si="4"/>
        <v>M</v>
      </c>
      <c r="AB14" s="9" t="str">
        <f t="shared" si="4"/>
        <v>T</v>
      </c>
      <c r="AC14" s="9" t="str">
        <f t="shared" si="4"/>
        <v>T</v>
      </c>
      <c r="AD14" s="9" t="str">
        <f t="shared" si="4"/>
        <v>N</v>
      </c>
      <c r="AE14" s="9" t="str">
        <f t="shared" si="4"/>
        <v>N</v>
      </c>
      <c r="AF14" s="9" t="str">
        <f t="shared" si="4"/>
        <v>L</v>
      </c>
      <c r="AG14" s="9" t="str">
        <f t="shared" si="4"/>
        <v>L</v>
      </c>
      <c r="AH14" s="9" t="str">
        <f t="shared" si="4"/>
        <v>L</v>
      </c>
      <c r="AI14" s="9" t="str">
        <f t="shared" si="4"/>
        <v>L</v>
      </c>
      <c r="AJ14" s="9" t="str">
        <f t="shared" si="4"/>
        <v>M</v>
      </c>
    </row>
    <row r="15" spans="1:36">
      <c r="A15" s="6">
        <v>2</v>
      </c>
      <c r="B15" s="2" t="s">
        <v>24</v>
      </c>
      <c r="C15" s="2" t="s">
        <v>25</v>
      </c>
      <c r="D15" s="6">
        <v>3</v>
      </c>
      <c r="E15" s="7">
        <f t="shared" si="1"/>
        <v>152</v>
      </c>
      <c r="F15" s="9" t="str">
        <f t="shared" si="2"/>
        <v>T</v>
      </c>
      <c r="G15" s="9" t="str">
        <f t="shared" si="2"/>
        <v>T</v>
      </c>
      <c r="H15" s="9" t="str">
        <f t="shared" si="2"/>
        <v>N</v>
      </c>
      <c r="I15" s="9" t="str">
        <f t="shared" si="2"/>
        <v>N</v>
      </c>
      <c r="J15" s="9" t="str">
        <f t="shared" si="2"/>
        <v>L</v>
      </c>
      <c r="K15" s="9" t="str">
        <f t="shared" si="2"/>
        <v>L</v>
      </c>
      <c r="L15" s="9" t="str">
        <f t="shared" si="2"/>
        <v>L</v>
      </c>
      <c r="M15" s="9" t="str">
        <f t="shared" si="2"/>
        <v>L</v>
      </c>
      <c r="N15" s="9" t="str">
        <f t="shared" si="2"/>
        <v>M</v>
      </c>
      <c r="O15" s="9" t="str">
        <f t="shared" si="2"/>
        <v>M</v>
      </c>
      <c r="P15" s="9" t="str">
        <f t="shared" si="3"/>
        <v>T</v>
      </c>
      <c r="Q15" s="9" t="str">
        <f t="shared" si="3"/>
        <v>T</v>
      </c>
      <c r="R15" s="9" t="str">
        <f t="shared" si="3"/>
        <v>N</v>
      </c>
      <c r="S15" s="9" t="str">
        <f t="shared" si="3"/>
        <v>N</v>
      </c>
      <c r="T15" s="9" t="str">
        <f t="shared" si="3"/>
        <v>L</v>
      </c>
      <c r="U15" s="9" t="str">
        <f t="shared" si="3"/>
        <v>L</v>
      </c>
      <c r="V15" s="9" t="str">
        <f t="shared" si="3"/>
        <v>L</v>
      </c>
      <c r="W15" s="9" t="str">
        <f t="shared" si="3"/>
        <v>L</v>
      </c>
      <c r="X15" s="9" t="str">
        <f t="shared" si="3"/>
        <v>M</v>
      </c>
      <c r="Y15" s="9" t="str">
        <f t="shared" si="3"/>
        <v>M</v>
      </c>
      <c r="Z15" s="9" t="str">
        <f t="shared" si="4"/>
        <v>T</v>
      </c>
      <c r="AA15" s="9" t="str">
        <f t="shared" si="4"/>
        <v>T</v>
      </c>
      <c r="AB15" s="9" t="str">
        <f t="shared" si="4"/>
        <v>N</v>
      </c>
      <c r="AC15" s="9" t="str">
        <f t="shared" si="4"/>
        <v>N</v>
      </c>
      <c r="AD15" s="9" t="str">
        <f t="shared" si="4"/>
        <v>L</v>
      </c>
      <c r="AE15" s="9" t="str">
        <f t="shared" si="4"/>
        <v>L</v>
      </c>
      <c r="AF15" s="9" t="str">
        <f t="shared" si="4"/>
        <v>L</v>
      </c>
      <c r="AG15" s="9" t="str">
        <f t="shared" si="4"/>
        <v>L</v>
      </c>
      <c r="AH15" s="9" t="str">
        <f t="shared" si="4"/>
        <v>M</v>
      </c>
      <c r="AI15" s="9" t="str">
        <f t="shared" si="4"/>
        <v>M</v>
      </c>
      <c r="AJ15" s="9" t="str">
        <f t="shared" si="4"/>
        <v>T</v>
      </c>
    </row>
    <row r="16" spans="1:36">
      <c r="A16" s="6">
        <v>3</v>
      </c>
      <c r="B16" s="2" t="s">
        <v>26</v>
      </c>
      <c r="C16" s="2" t="s">
        <v>23</v>
      </c>
      <c r="D16" s="6">
        <v>5</v>
      </c>
      <c r="E16" s="7">
        <f t="shared" si="1"/>
        <v>152</v>
      </c>
      <c r="F16" s="9" t="str">
        <f t="shared" si="2"/>
        <v>N</v>
      </c>
      <c r="G16" s="9" t="str">
        <f t="shared" si="2"/>
        <v>N</v>
      </c>
      <c r="H16" s="9" t="str">
        <f t="shared" si="2"/>
        <v>L</v>
      </c>
      <c r="I16" s="9" t="str">
        <f t="shared" si="2"/>
        <v>L</v>
      </c>
      <c r="J16" s="9" t="str">
        <f t="shared" si="2"/>
        <v>L</v>
      </c>
      <c r="K16" s="9" t="str">
        <f t="shared" si="2"/>
        <v>L</v>
      </c>
      <c r="L16" s="9" t="str">
        <f t="shared" si="2"/>
        <v>M</v>
      </c>
      <c r="M16" s="9" t="str">
        <f t="shared" si="2"/>
        <v>M</v>
      </c>
      <c r="N16" s="9" t="str">
        <f t="shared" si="2"/>
        <v>T</v>
      </c>
      <c r="O16" s="9" t="str">
        <f t="shared" si="2"/>
        <v>T</v>
      </c>
      <c r="P16" s="9" t="str">
        <f t="shared" si="3"/>
        <v>N</v>
      </c>
      <c r="Q16" s="9" t="str">
        <f t="shared" si="3"/>
        <v>N</v>
      </c>
      <c r="R16" s="9" t="str">
        <f t="shared" si="3"/>
        <v>L</v>
      </c>
      <c r="S16" s="9" t="str">
        <f t="shared" si="3"/>
        <v>L</v>
      </c>
      <c r="T16" s="9" t="str">
        <f t="shared" si="3"/>
        <v>L</v>
      </c>
      <c r="U16" s="9" t="str">
        <f t="shared" si="3"/>
        <v>L</v>
      </c>
      <c r="V16" s="9" t="str">
        <f t="shared" si="3"/>
        <v>M</v>
      </c>
      <c r="W16" s="9" t="str">
        <f t="shared" si="3"/>
        <v>M</v>
      </c>
      <c r="X16" s="9" t="str">
        <f t="shared" si="3"/>
        <v>T</v>
      </c>
      <c r="Y16" s="9" t="str">
        <f t="shared" si="3"/>
        <v>T</v>
      </c>
      <c r="Z16" s="9" t="str">
        <f t="shared" si="4"/>
        <v>N</v>
      </c>
      <c r="AA16" s="9" t="str">
        <f t="shared" si="4"/>
        <v>N</v>
      </c>
      <c r="AB16" s="9" t="str">
        <f t="shared" si="4"/>
        <v>L</v>
      </c>
      <c r="AC16" s="9" t="str">
        <f t="shared" si="4"/>
        <v>L</v>
      </c>
      <c r="AD16" s="9" t="str">
        <f t="shared" si="4"/>
        <v>L</v>
      </c>
      <c r="AE16" s="9" t="str">
        <f t="shared" si="4"/>
        <v>L</v>
      </c>
      <c r="AF16" s="9" t="str">
        <f t="shared" si="4"/>
        <v>M</v>
      </c>
      <c r="AG16" s="9" t="str">
        <f t="shared" si="4"/>
        <v>M</v>
      </c>
      <c r="AH16" s="9" t="str">
        <f t="shared" si="4"/>
        <v>T</v>
      </c>
      <c r="AI16" s="9" t="str">
        <f t="shared" si="4"/>
        <v>T</v>
      </c>
      <c r="AJ16" s="9" t="str">
        <f t="shared" si="4"/>
        <v>N</v>
      </c>
    </row>
    <row r="17" spans="1:36">
      <c r="A17" s="6">
        <v>4</v>
      </c>
      <c r="B17" s="2" t="s">
        <v>27</v>
      </c>
      <c r="C17" s="2" t="s">
        <v>28</v>
      </c>
      <c r="D17" s="6">
        <v>7</v>
      </c>
      <c r="E17" s="7">
        <f t="shared" si="1"/>
        <v>144</v>
      </c>
      <c r="F17" s="9" t="str">
        <f t="shared" si="2"/>
        <v>L</v>
      </c>
      <c r="G17" s="9" t="str">
        <f t="shared" si="2"/>
        <v>L</v>
      </c>
      <c r="H17" s="9" t="str">
        <f t="shared" si="2"/>
        <v>L</v>
      </c>
      <c r="I17" s="9" t="str">
        <f t="shared" si="2"/>
        <v>L</v>
      </c>
      <c r="J17" s="9" t="str">
        <f t="shared" si="2"/>
        <v>M</v>
      </c>
      <c r="K17" s="9" t="str">
        <f t="shared" si="2"/>
        <v>M</v>
      </c>
      <c r="L17" s="9" t="str">
        <f t="shared" si="2"/>
        <v>T</v>
      </c>
      <c r="M17" s="9" t="str">
        <f t="shared" si="2"/>
        <v>T</v>
      </c>
      <c r="N17" s="9" t="str">
        <f t="shared" si="2"/>
        <v>N</v>
      </c>
      <c r="O17" s="9" t="str">
        <f t="shared" si="2"/>
        <v>N</v>
      </c>
      <c r="P17" s="9" t="str">
        <f t="shared" si="3"/>
        <v>L</v>
      </c>
      <c r="Q17" s="9" t="str">
        <f t="shared" si="3"/>
        <v>L</v>
      </c>
      <c r="R17" s="9" t="str">
        <f t="shared" si="3"/>
        <v>L</v>
      </c>
      <c r="S17" s="9" t="str">
        <f t="shared" si="3"/>
        <v>L</v>
      </c>
      <c r="T17" s="9" t="str">
        <f t="shared" si="3"/>
        <v>M</v>
      </c>
      <c r="U17" s="9" t="str">
        <f t="shared" si="3"/>
        <v>M</v>
      </c>
      <c r="V17" s="9" t="str">
        <f t="shared" si="3"/>
        <v>T</v>
      </c>
      <c r="W17" s="9" t="str">
        <f t="shared" si="3"/>
        <v>T</v>
      </c>
      <c r="X17" s="9" t="str">
        <f t="shared" si="3"/>
        <v>N</v>
      </c>
      <c r="Y17" s="9" t="str">
        <f t="shared" si="3"/>
        <v>N</v>
      </c>
      <c r="Z17" s="9" t="str">
        <f t="shared" si="4"/>
        <v>L</v>
      </c>
      <c r="AA17" s="9" t="str">
        <f t="shared" si="4"/>
        <v>L</v>
      </c>
      <c r="AB17" s="9" t="str">
        <f t="shared" si="4"/>
        <v>L</v>
      </c>
      <c r="AC17" s="9" t="str">
        <f t="shared" si="4"/>
        <v>L</v>
      </c>
      <c r="AD17" s="9" t="str">
        <f t="shared" si="4"/>
        <v>M</v>
      </c>
      <c r="AE17" s="9" t="str">
        <f t="shared" si="4"/>
        <v>M</v>
      </c>
      <c r="AF17" s="9" t="str">
        <f t="shared" si="4"/>
        <v>T</v>
      </c>
      <c r="AG17" s="9" t="str">
        <f t="shared" si="4"/>
        <v>T</v>
      </c>
      <c r="AH17" s="9" t="str">
        <f t="shared" si="4"/>
        <v>N</v>
      </c>
      <c r="AI17" s="9" t="str">
        <f t="shared" si="4"/>
        <v>N</v>
      </c>
      <c r="AJ17" s="9" t="str">
        <f t="shared" si="4"/>
        <v>L</v>
      </c>
    </row>
    <row r="18" spans="1:36">
      <c r="A18" s="6">
        <v>5</v>
      </c>
      <c r="B18" s="2" t="s">
        <v>29</v>
      </c>
      <c r="C18" s="2" t="s">
        <v>23</v>
      </c>
      <c r="D18" s="6">
        <v>9</v>
      </c>
      <c r="E18" s="7">
        <f t="shared" si="1"/>
        <v>144</v>
      </c>
      <c r="F18" s="9" t="str">
        <f t="shared" si="2"/>
        <v>L</v>
      </c>
      <c r="G18" s="9" t="str">
        <f t="shared" si="2"/>
        <v>L</v>
      </c>
      <c r="H18" s="9" t="str">
        <f t="shared" si="2"/>
        <v>M</v>
      </c>
      <c r="I18" s="9" t="str">
        <f t="shared" si="2"/>
        <v>M</v>
      </c>
      <c r="J18" s="9" t="str">
        <f t="shared" si="2"/>
        <v>T</v>
      </c>
      <c r="K18" s="9" t="str">
        <f t="shared" si="2"/>
        <v>T</v>
      </c>
      <c r="L18" s="9" t="str">
        <f t="shared" si="2"/>
        <v>N</v>
      </c>
      <c r="M18" s="9" t="str">
        <f t="shared" si="2"/>
        <v>N</v>
      </c>
      <c r="N18" s="9" t="str">
        <f t="shared" si="2"/>
        <v>L</v>
      </c>
      <c r="O18" s="9" t="str">
        <f t="shared" si="2"/>
        <v>L</v>
      </c>
      <c r="P18" s="9" t="str">
        <f t="shared" si="3"/>
        <v>L</v>
      </c>
      <c r="Q18" s="9" t="str">
        <f t="shared" si="3"/>
        <v>L</v>
      </c>
      <c r="R18" s="9" t="str">
        <f t="shared" si="3"/>
        <v>M</v>
      </c>
      <c r="S18" s="9" t="str">
        <f t="shared" si="3"/>
        <v>M</v>
      </c>
      <c r="T18" s="9" t="str">
        <f t="shared" si="3"/>
        <v>T</v>
      </c>
      <c r="U18" s="9" t="str">
        <f t="shared" si="3"/>
        <v>T</v>
      </c>
      <c r="V18" s="9" t="str">
        <f t="shared" si="3"/>
        <v>N</v>
      </c>
      <c r="W18" s="9" t="str">
        <f t="shared" si="3"/>
        <v>N</v>
      </c>
      <c r="X18" s="9" t="str">
        <f t="shared" si="3"/>
        <v>L</v>
      </c>
      <c r="Y18" s="9" t="str">
        <f t="shared" si="3"/>
        <v>L</v>
      </c>
      <c r="Z18" s="9" t="str">
        <f t="shared" si="4"/>
        <v>L</v>
      </c>
      <c r="AA18" s="9" t="str">
        <f t="shared" si="4"/>
        <v>L</v>
      </c>
      <c r="AB18" s="9" t="str">
        <f t="shared" si="4"/>
        <v>M</v>
      </c>
      <c r="AC18" s="9" t="str">
        <f t="shared" si="4"/>
        <v>M</v>
      </c>
      <c r="AD18" s="9" t="str">
        <f t="shared" si="4"/>
        <v>T</v>
      </c>
      <c r="AE18" s="9" t="str">
        <f t="shared" si="4"/>
        <v>T</v>
      </c>
      <c r="AF18" s="9" t="str">
        <f t="shared" si="4"/>
        <v>N</v>
      </c>
      <c r="AG18" s="9" t="str">
        <f t="shared" si="4"/>
        <v>N</v>
      </c>
      <c r="AH18" s="9" t="str">
        <f t="shared" si="4"/>
        <v>L</v>
      </c>
      <c r="AI18" s="9" t="str">
        <f t="shared" si="4"/>
        <v>L</v>
      </c>
      <c r="AJ18" s="9" t="str">
        <f t="shared" si="4"/>
        <v>L</v>
      </c>
    </row>
    <row r="19" spans="1:36">
      <c r="A19" s="6">
        <v>6</v>
      </c>
      <c r="B19" s="2" t="s">
        <v>30</v>
      </c>
      <c r="C19" s="2" t="s">
        <v>25</v>
      </c>
      <c r="D19" s="6">
        <v>2</v>
      </c>
      <c r="E19" s="7">
        <f t="shared" si="1"/>
        <v>152</v>
      </c>
      <c r="F19" s="9" t="str">
        <f t="shared" si="2"/>
        <v>M</v>
      </c>
      <c r="G19" s="9" t="str">
        <f t="shared" si="2"/>
        <v>T</v>
      </c>
      <c r="H19" s="9" t="str">
        <f t="shared" si="2"/>
        <v>T</v>
      </c>
      <c r="I19" s="9" t="str">
        <f t="shared" si="2"/>
        <v>N</v>
      </c>
      <c r="J19" s="9" t="str">
        <f t="shared" si="2"/>
        <v>N</v>
      </c>
      <c r="K19" s="9" t="str">
        <f t="shared" si="2"/>
        <v>L</v>
      </c>
      <c r="L19" s="9" t="str">
        <f t="shared" si="2"/>
        <v>L</v>
      </c>
      <c r="M19" s="9" t="str">
        <f t="shared" si="2"/>
        <v>L</v>
      </c>
      <c r="N19" s="9" t="str">
        <f t="shared" si="2"/>
        <v>L</v>
      </c>
      <c r="O19" s="9" t="str">
        <f t="shared" si="2"/>
        <v>M</v>
      </c>
      <c r="P19" s="9" t="str">
        <f t="shared" si="3"/>
        <v>M</v>
      </c>
      <c r="Q19" s="9" t="str">
        <f t="shared" si="3"/>
        <v>T</v>
      </c>
      <c r="R19" s="9" t="str">
        <f t="shared" si="3"/>
        <v>T</v>
      </c>
      <c r="S19" s="9" t="str">
        <f t="shared" si="3"/>
        <v>N</v>
      </c>
      <c r="T19" s="9" t="str">
        <f t="shared" si="3"/>
        <v>N</v>
      </c>
      <c r="U19" s="9" t="str">
        <f t="shared" si="3"/>
        <v>L</v>
      </c>
      <c r="V19" s="9" t="str">
        <f t="shared" si="3"/>
        <v>L</v>
      </c>
      <c r="W19" s="9" t="str">
        <f t="shared" si="3"/>
        <v>L</v>
      </c>
      <c r="X19" s="9" t="str">
        <f t="shared" si="3"/>
        <v>L</v>
      </c>
      <c r="Y19" s="9" t="str">
        <f t="shared" si="3"/>
        <v>M</v>
      </c>
      <c r="Z19" s="9" t="str">
        <f t="shared" si="4"/>
        <v>M</v>
      </c>
      <c r="AA19" s="9" t="str">
        <f t="shared" si="4"/>
        <v>T</v>
      </c>
      <c r="AB19" s="9" t="str">
        <f t="shared" si="4"/>
        <v>T</v>
      </c>
      <c r="AC19" s="9" t="str">
        <f t="shared" si="4"/>
        <v>N</v>
      </c>
      <c r="AD19" s="9" t="str">
        <f t="shared" si="4"/>
        <v>N</v>
      </c>
      <c r="AE19" s="9" t="str">
        <f t="shared" si="4"/>
        <v>L</v>
      </c>
      <c r="AF19" s="9" t="str">
        <f t="shared" si="4"/>
        <v>L</v>
      </c>
      <c r="AG19" s="9" t="str">
        <f t="shared" si="4"/>
        <v>L</v>
      </c>
      <c r="AH19" s="9" t="str">
        <f t="shared" si="4"/>
        <v>L</v>
      </c>
      <c r="AI19" s="9" t="str">
        <f t="shared" si="4"/>
        <v>M</v>
      </c>
      <c r="AJ19" s="9" t="str">
        <f t="shared" si="4"/>
        <v>M</v>
      </c>
    </row>
    <row r="20" spans="1:36">
      <c r="A20" s="6">
        <v>7</v>
      </c>
      <c r="B20" s="2" t="s">
        <v>31</v>
      </c>
      <c r="C20" s="2" t="s">
        <v>28</v>
      </c>
      <c r="D20" s="6">
        <v>4</v>
      </c>
      <c r="E20" s="7">
        <f t="shared" si="1"/>
        <v>152</v>
      </c>
      <c r="F20" s="9" t="str">
        <f t="shared" si="2"/>
        <v>T</v>
      </c>
      <c r="G20" s="9" t="str">
        <f t="shared" si="2"/>
        <v>N</v>
      </c>
      <c r="H20" s="9" t="str">
        <f t="shared" si="2"/>
        <v>N</v>
      </c>
      <c r="I20" s="9" t="str">
        <f t="shared" si="2"/>
        <v>L</v>
      </c>
      <c r="J20" s="9" t="str">
        <f t="shared" si="2"/>
        <v>L</v>
      </c>
      <c r="K20" s="9" t="str">
        <f t="shared" si="2"/>
        <v>L</v>
      </c>
      <c r="L20" s="9" t="str">
        <f t="shared" si="2"/>
        <v>L</v>
      </c>
      <c r="M20" s="9" t="str">
        <f t="shared" si="2"/>
        <v>M</v>
      </c>
      <c r="N20" s="9" t="str">
        <f t="shared" si="2"/>
        <v>M</v>
      </c>
      <c r="O20" s="9" t="str">
        <f t="shared" si="2"/>
        <v>T</v>
      </c>
      <c r="P20" s="9" t="str">
        <f t="shared" si="3"/>
        <v>T</v>
      </c>
      <c r="Q20" s="9" t="str">
        <f t="shared" si="3"/>
        <v>N</v>
      </c>
      <c r="R20" s="9" t="str">
        <f t="shared" si="3"/>
        <v>N</v>
      </c>
      <c r="S20" s="9" t="str">
        <f t="shared" si="3"/>
        <v>L</v>
      </c>
      <c r="T20" s="9" t="str">
        <f t="shared" si="3"/>
        <v>L</v>
      </c>
      <c r="U20" s="9" t="str">
        <f t="shared" si="3"/>
        <v>L</v>
      </c>
      <c r="V20" s="9" t="str">
        <f t="shared" si="3"/>
        <v>L</v>
      </c>
      <c r="W20" s="9" t="str">
        <f t="shared" si="3"/>
        <v>M</v>
      </c>
      <c r="X20" s="9" t="str">
        <f t="shared" si="3"/>
        <v>M</v>
      </c>
      <c r="Y20" s="9" t="str">
        <f t="shared" si="3"/>
        <v>T</v>
      </c>
      <c r="Z20" s="9" t="str">
        <f t="shared" si="4"/>
        <v>T</v>
      </c>
      <c r="AA20" s="9" t="str">
        <f t="shared" si="4"/>
        <v>N</v>
      </c>
      <c r="AB20" s="9" t="str">
        <f t="shared" si="4"/>
        <v>N</v>
      </c>
      <c r="AC20" s="9" t="str">
        <f t="shared" si="4"/>
        <v>L</v>
      </c>
      <c r="AD20" s="9" t="str">
        <f t="shared" si="4"/>
        <v>L</v>
      </c>
      <c r="AE20" s="9" t="str">
        <f t="shared" si="4"/>
        <v>L</v>
      </c>
      <c r="AF20" s="9" t="str">
        <f t="shared" si="4"/>
        <v>L</v>
      </c>
      <c r="AG20" s="9" t="str">
        <f t="shared" si="4"/>
        <v>M</v>
      </c>
      <c r="AH20" s="9" t="str">
        <f t="shared" si="4"/>
        <v>M</v>
      </c>
      <c r="AI20" s="9" t="str">
        <f t="shared" si="4"/>
        <v>T</v>
      </c>
      <c r="AJ20" s="9" t="str">
        <f t="shared" si="4"/>
        <v>T</v>
      </c>
    </row>
    <row r="21" spans="1:36">
      <c r="A21" s="6">
        <v>8</v>
      </c>
      <c r="B21" s="2" t="s">
        <v>32</v>
      </c>
      <c r="C21" s="2" t="s">
        <v>23</v>
      </c>
      <c r="D21" s="6">
        <v>6</v>
      </c>
      <c r="E21" s="7">
        <f t="shared" si="1"/>
        <v>152</v>
      </c>
      <c r="F21" s="9" t="str">
        <f t="shared" si="2"/>
        <v>N</v>
      </c>
      <c r="G21" s="9" t="str">
        <f t="shared" si="2"/>
        <v>L</v>
      </c>
      <c r="H21" s="9" t="str">
        <f t="shared" si="2"/>
        <v>L</v>
      </c>
      <c r="I21" s="9" t="str">
        <f t="shared" si="2"/>
        <v>L</v>
      </c>
      <c r="J21" s="9" t="str">
        <f t="shared" si="2"/>
        <v>L</v>
      </c>
      <c r="K21" s="9" t="str">
        <f t="shared" si="2"/>
        <v>M</v>
      </c>
      <c r="L21" s="9" t="str">
        <f t="shared" si="2"/>
        <v>M</v>
      </c>
      <c r="M21" s="9" t="str">
        <f t="shared" si="2"/>
        <v>T</v>
      </c>
      <c r="N21" s="9" t="str">
        <f t="shared" si="2"/>
        <v>T</v>
      </c>
      <c r="O21" s="9" t="str">
        <f t="shared" si="2"/>
        <v>N</v>
      </c>
      <c r="P21" s="9" t="str">
        <f t="shared" si="3"/>
        <v>N</v>
      </c>
      <c r="Q21" s="9" t="str">
        <f t="shared" si="3"/>
        <v>L</v>
      </c>
      <c r="R21" s="9" t="str">
        <f t="shared" si="3"/>
        <v>L</v>
      </c>
      <c r="S21" s="9" t="str">
        <f t="shared" si="3"/>
        <v>L</v>
      </c>
      <c r="T21" s="9" t="str">
        <f t="shared" si="3"/>
        <v>L</v>
      </c>
      <c r="U21" s="9" t="str">
        <f t="shared" si="3"/>
        <v>M</v>
      </c>
      <c r="V21" s="9" t="str">
        <f t="shared" si="3"/>
        <v>M</v>
      </c>
      <c r="W21" s="9" t="str">
        <f t="shared" si="3"/>
        <v>T</v>
      </c>
      <c r="X21" s="9" t="str">
        <f t="shared" si="3"/>
        <v>T</v>
      </c>
      <c r="Y21" s="9" t="str">
        <f t="shared" si="3"/>
        <v>N</v>
      </c>
      <c r="Z21" s="9" t="str">
        <f t="shared" si="4"/>
        <v>N</v>
      </c>
      <c r="AA21" s="9" t="str">
        <f t="shared" si="4"/>
        <v>L</v>
      </c>
      <c r="AB21" s="9" t="str">
        <f t="shared" si="4"/>
        <v>L</v>
      </c>
      <c r="AC21" s="9" t="str">
        <f t="shared" si="4"/>
        <v>L</v>
      </c>
      <c r="AD21" s="9" t="str">
        <f t="shared" si="4"/>
        <v>L</v>
      </c>
      <c r="AE21" s="9" t="str">
        <f t="shared" si="4"/>
        <v>M</v>
      </c>
      <c r="AF21" s="9" t="str">
        <f t="shared" si="4"/>
        <v>M</v>
      </c>
      <c r="AG21" s="9" t="str">
        <f t="shared" si="4"/>
        <v>T</v>
      </c>
      <c r="AH21" s="9" t="str">
        <f t="shared" si="4"/>
        <v>T</v>
      </c>
      <c r="AI21" s="9" t="str">
        <f t="shared" si="4"/>
        <v>N</v>
      </c>
      <c r="AJ21" s="9" t="str">
        <f t="shared" si="4"/>
        <v>N</v>
      </c>
    </row>
    <row r="22" spans="1:36">
      <c r="A22" s="2"/>
      <c r="B22" s="2"/>
      <c r="C22" s="2"/>
      <c r="D22" s="2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>
      <c r="A23" s="1" t="s">
        <v>33</v>
      </c>
      <c r="B23" s="1"/>
      <c r="C23" s="1"/>
      <c r="D23" s="1"/>
      <c r="E23" s="1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>
      <c r="A24" s="3" t="s">
        <v>8</v>
      </c>
      <c r="B24" s="3"/>
      <c r="C24" s="3"/>
      <c r="D24" s="3"/>
      <c r="E24" s="8"/>
      <c r="F24" s="6">
        <f t="shared" ref="F24:AJ24" si="5">COUNTIF(F$14:F$21,"M")</f>
        <v>2</v>
      </c>
      <c r="G24" s="6">
        <f t="shared" si="5"/>
        <v>1</v>
      </c>
      <c r="H24" s="6">
        <f t="shared" si="5"/>
        <v>1</v>
      </c>
      <c r="I24" s="6">
        <f t="shared" si="5"/>
        <v>1</v>
      </c>
      <c r="J24" s="6">
        <f t="shared" si="5"/>
        <v>1</v>
      </c>
      <c r="K24" s="6">
        <f t="shared" si="5"/>
        <v>2</v>
      </c>
      <c r="L24" s="6">
        <f t="shared" si="5"/>
        <v>2</v>
      </c>
      <c r="M24" s="6">
        <f t="shared" si="5"/>
        <v>2</v>
      </c>
      <c r="N24" s="6">
        <f t="shared" si="5"/>
        <v>2</v>
      </c>
      <c r="O24" s="6">
        <f t="shared" si="5"/>
        <v>2</v>
      </c>
      <c r="P24" s="6">
        <f t="shared" si="5"/>
        <v>2</v>
      </c>
      <c r="Q24" s="6">
        <f t="shared" si="5"/>
        <v>1</v>
      </c>
      <c r="R24" s="6">
        <f t="shared" si="5"/>
        <v>1</v>
      </c>
      <c r="S24" s="6">
        <f t="shared" si="5"/>
        <v>1</v>
      </c>
      <c r="T24" s="6">
        <f t="shared" si="5"/>
        <v>1</v>
      </c>
      <c r="U24" s="6">
        <f t="shared" si="5"/>
        <v>2</v>
      </c>
      <c r="V24" s="6">
        <f t="shared" si="5"/>
        <v>2</v>
      </c>
      <c r="W24" s="6">
        <f t="shared" si="5"/>
        <v>2</v>
      </c>
      <c r="X24" s="6">
        <f t="shared" si="5"/>
        <v>2</v>
      </c>
      <c r="Y24" s="6">
        <f t="shared" si="5"/>
        <v>2</v>
      </c>
      <c r="Z24" s="6">
        <f t="shared" si="5"/>
        <v>2</v>
      </c>
      <c r="AA24" s="6">
        <f t="shared" si="5"/>
        <v>1</v>
      </c>
      <c r="AB24" s="6">
        <f t="shared" si="5"/>
        <v>1</v>
      </c>
      <c r="AC24" s="6">
        <f t="shared" si="5"/>
        <v>1</v>
      </c>
      <c r="AD24" s="6">
        <f t="shared" si="5"/>
        <v>1</v>
      </c>
      <c r="AE24" s="6">
        <f t="shared" si="5"/>
        <v>2</v>
      </c>
      <c r="AF24" s="6">
        <f t="shared" si="5"/>
        <v>2</v>
      </c>
      <c r="AG24" s="6">
        <f t="shared" si="5"/>
        <v>2</v>
      </c>
      <c r="AH24" s="6">
        <f t="shared" si="5"/>
        <v>2</v>
      </c>
      <c r="AI24" s="6">
        <f t="shared" si="5"/>
        <v>2</v>
      </c>
      <c r="AJ24" s="6">
        <f t="shared" si="5"/>
        <v>2</v>
      </c>
    </row>
    <row r="25" spans="1:36">
      <c r="A25" s="3" t="s">
        <v>10</v>
      </c>
      <c r="B25" s="3"/>
      <c r="C25" s="3"/>
      <c r="D25" s="3"/>
      <c r="E25" s="8"/>
      <c r="F25" s="6">
        <f t="shared" ref="F25:AJ25" si="6">COUNTIF(F$14:F$21,"T")</f>
        <v>2</v>
      </c>
      <c r="G25" s="6">
        <f t="shared" si="6"/>
        <v>2</v>
      </c>
      <c r="H25" s="6">
        <f t="shared" si="6"/>
        <v>2</v>
      </c>
      <c r="I25" s="6">
        <f t="shared" si="6"/>
        <v>1</v>
      </c>
      <c r="J25" s="6">
        <f t="shared" si="6"/>
        <v>1</v>
      </c>
      <c r="K25" s="6">
        <f t="shared" si="6"/>
        <v>1</v>
      </c>
      <c r="L25" s="6">
        <f t="shared" si="6"/>
        <v>1</v>
      </c>
      <c r="M25" s="6">
        <f t="shared" si="6"/>
        <v>2</v>
      </c>
      <c r="N25" s="6">
        <f t="shared" si="6"/>
        <v>2</v>
      </c>
      <c r="O25" s="6">
        <f t="shared" si="6"/>
        <v>2</v>
      </c>
      <c r="P25" s="6">
        <f t="shared" si="6"/>
        <v>2</v>
      </c>
      <c r="Q25" s="6">
        <f t="shared" si="6"/>
        <v>2</v>
      </c>
      <c r="R25" s="6">
        <f t="shared" si="6"/>
        <v>2</v>
      </c>
      <c r="S25" s="6">
        <f t="shared" si="6"/>
        <v>1</v>
      </c>
      <c r="T25" s="6">
        <f t="shared" si="6"/>
        <v>1</v>
      </c>
      <c r="U25" s="6">
        <f t="shared" si="6"/>
        <v>1</v>
      </c>
      <c r="V25" s="6">
        <f t="shared" si="6"/>
        <v>1</v>
      </c>
      <c r="W25" s="6">
        <f t="shared" si="6"/>
        <v>2</v>
      </c>
      <c r="X25" s="6">
        <f t="shared" si="6"/>
        <v>2</v>
      </c>
      <c r="Y25" s="6">
        <f t="shared" si="6"/>
        <v>2</v>
      </c>
      <c r="Z25" s="6">
        <f t="shared" si="6"/>
        <v>2</v>
      </c>
      <c r="AA25" s="6">
        <f t="shared" si="6"/>
        <v>2</v>
      </c>
      <c r="AB25" s="6">
        <f t="shared" si="6"/>
        <v>2</v>
      </c>
      <c r="AC25" s="6">
        <f t="shared" si="6"/>
        <v>1</v>
      </c>
      <c r="AD25" s="6">
        <f t="shared" si="6"/>
        <v>1</v>
      </c>
      <c r="AE25" s="6">
        <f t="shared" si="6"/>
        <v>1</v>
      </c>
      <c r="AF25" s="6">
        <f t="shared" si="6"/>
        <v>1</v>
      </c>
      <c r="AG25" s="6">
        <f t="shared" si="6"/>
        <v>2</v>
      </c>
      <c r="AH25" s="6">
        <f t="shared" si="6"/>
        <v>2</v>
      </c>
      <c r="AI25" s="6">
        <f t="shared" si="6"/>
        <v>2</v>
      </c>
      <c r="AJ25" s="6">
        <f t="shared" si="6"/>
        <v>2</v>
      </c>
    </row>
    <row r="26" spans="1:36">
      <c r="A26" s="3" t="s">
        <v>12</v>
      </c>
      <c r="B26" s="3"/>
      <c r="C26" s="3"/>
      <c r="D26" s="3"/>
      <c r="E26" s="8"/>
      <c r="F26" s="6">
        <f t="shared" ref="F26:AJ26" si="7">COUNTIF(F$14:F$21,"N")</f>
        <v>2</v>
      </c>
      <c r="G26" s="6">
        <f t="shared" si="7"/>
        <v>2</v>
      </c>
      <c r="H26" s="6">
        <f t="shared" si="7"/>
        <v>2</v>
      </c>
      <c r="I26" s="6">
        <f t="shared" si="7"/>
        <v>2</v>
      </c>
      <c r="J26" s="6">
        <f t="shared" si="7"/>
        <v>2</v>
      </c>
      <c r="K26" s="6">
        <f t="shared" si="7"/>
        <v>1</v>
      </c>
      <c r="L26" s="6">
        <f t="shared" si="7"/>
        <v>1</v>
      </c>
      <c r="M26" s="6">
        <f t="shared" si="7"/>
        <v>1</v>
      </c>
      <c r="N26" s="6">
        <f t="shared" si="7"/>
        <v>1</v>
      </c>
      <c r="O26" s="6">
        <f t="shared" si="7"/>
        <v>2</v>
      </c>
      <c r="P26" s="6">
        <f t="shared" si="7"/>
        <v>2</v>
      </c>
      <c r="Q26" s="6">
        <f t="shared" si="7"/>
        <v>2</v>
      </c>
      <c r="R26" s="6">
        <f t="shared" si="7"/>
        <v>2</v>
      </c>
      <c r="S26" s="6">
        <f t="shared" si="7"/>
        <v>2</v>
      </c>
      <c r="T26" s="6">
        <f t="shared" si="7"/>
        <v>2</v>
      </c>
      <c r="U26" s="6">
        <f t="shared" si="7"/>
        <v>1</v>
      </c>
      <c r="V26" s="6">
        <f t="shared" si="7"/>
        <v>1</v>
      </c>
      <c r="W26" s="6">
        <f t="shared" si="7"/>
        <v>1</v>
      </c>
      <c r="X26" s="6">
        <f t="shared" si="7"/>
        <v>1</v>
      </c>
      <c r="Y26" s="6">
        <f t="shared" si="7"/>
        <v>2</v>
      </c>
      <c r="Z26" s="6">
        <f t="shared" si="7"/>
        <v>2</v>
      </c>
      <c r="AA26" s="6">
        <f t="shared" si="7"/>
        <v>2</v>
      </c>
      <c r="AB26" s="6">
        <f t="shared" si="7"/>
        <v>2</v>
      </c>
      <c r="AC26" s="6">
        <f t="shared" si="7"/>
        <v>2</v>
      </c>
      <c r="AD26" s="6">
        <f t="shared" si="7"/>
        <v>2</v>
      </c>
      <c r="AE26" s="6">
        <f t="shared" si="7"/>
        <v>1</v>
      </c>
      <c r="AF26" s="6">
        <f t="shared" si="7"/>
        <v>1</v>
      </c>
      <c r="AG26" s="6">
        <f t="shared" si="7"/>
        <v>1</v>
      </c>
      <c r="AH26" s="6">
        <f t="shared" si="7"/>
        <v>1</v>
      </c>
      <c r="AI26" s="6">
        <f t="shared" si="7"/>
        <v>2</v>
      </c>
      <c r="AJ26" s="6">
        <f t="shared" si="7"/>
        <v>2</v>
      </c>
    </row>
    <row r="27" spans="1:36">
      <c r="A27" s="3" t="s">
        <v>34</v>
      </c>
      <c r="B27" s="3"/>
      <c r="C27" s="3"/>
      <c r="D27" s="3"/>
      <c r="E27" s="8"/>
      <c r="F27" s="6">
        <f t="shared" ref="F27:AJ27" si="8">COUNTIF(F$14:F$21,"L")</f>
        <v>2</v>
      </c>
      <c r="G27" s="6">
        <f t="shared" si="8"/>
        <v>3</v>
      </c>
      <c r="H27" s="6">
        <f t="shared" si="8"/>
        <v>3</v>
      </c>
      <c r="I27" s="6">
        <f t="shared" si="8"/>
        <v>4</v>
      </c>
      <c r="J27" s="6">
        <f t="shared" si="8"/>
        <v>4</v>
      </c>
      <c r="K27" s="6">
        <f t="shared" si="8"/>
        <v>4</v>
      </c>
      <c r="L27" s="6">
        <f t="shared" si="8"/>
        <v>4</v>
      </c>
      <c r="M27" s="6">
        <f t="shared" si="8"/>
        <v>3</v>
      </c>
      <c r="N27" s="6">
        <f t="shared" si="8"/>
        <v>3</v>
      </c>
      <c r="O27" s="6">
        <f t="shared" si="8"/>
        <v>2</v>
      </c>
      <c r="P27" s="6">
        <f t="shared" si="8"/>
        <v>2</v>
      </c>
      <c r="Q27" s="6">
        <f t="shared" si="8"/>
        <v>3</v>
      </c>
      <c r="R27" s="6">
        <f t="shared" si="8"/>
        <v>3</v>
      </c>
      <c r="S27" s="6">
        <f t="shared" si="8"/>
        <v>4</v>
      </c>
      <c r="T27" s="6">
        <f t="shared" si="8"/>
        <v>4</v>
      </c>
      <c r="U27" s="6">
        <f t="shared" si="8"/>
        <v>4</v>
      </c>
      <c r="V27" s="6">
        <f t="shared" si="8"/>
        <v>4</v>
      </c>
      <c r="W27" s="6">
        <f t="shared" si="8"/>
        <v>3</v>
      </c>
      <c r="X27" s="6">
        <f t="shared" si="8"/>
        <v>3</v>
      </c>
      <c r="Y27" s="6">
        <f t="shared" si="8"/>
        <v>2</v>
      </c>
      <c r="Z27" s="6">
        <f t="shared" si="8"/>
        <v>2</v>
      </c>
      <c r="AA27" s="6">
        <f t="shared" si="8"/>
        <v>3</v>
      </c>
      <c r="AB27" s="6">
        <f t="shared" si="8"/>
        <v>3</v>
      </c>
      <c r="AC27" s="6">
        <f t="shared" si="8"/>
        <v>4</v>
      </c>
      <c r="AD27" s="6">
        <f t="shared" si="8"/>
        <v>4</v>
      </c>
      <c r="AE27" s="6">
        <f t="shared" si="8"/>
        <v>4</v>
      </c>
      <c r="AF27" s="6">
        <f t="shared" si="8"/>
        <v>4</v>
      </c>
      <c r="AG27" s="6">
        <f t="shared" si="8"/>
        <v>3</v>
      </c>
      <c r="AH27" s="6">
        <f t="shared" si="8"/>
        <v>3</v>
      </c>
      <c r="AI27" s="6">
        <f t="shared" si="8"/>
        <v>2</v>
      </c>
      <c r="AJ27" s="6">
        <f t="shared" si="8"/>
        <v>2</v>
      </c>
    </row>
    <row r="28" spans="1:36">
      <c r="A28" s="3" t="s">
        <v>35</v>
      </c>
      <c r="B28" s="3"/>
      <c r="C28" s="3"/>
      <c r="D28" s="3"/>
      <c r="E28" s="8"/>
      <c r="F28" s="6">
        <f t="shared" ref="F28:AJ28" si="9">SUM(F24:F26)</f>
        <v>6</v>
      </c>
      <c r="G28" s="6">
        <f t="shared" si="9"/>
        <v>5</v>
      </c>
      <c r="H28" s="6">
        <f t="shared" si="9"/>
        <v>5</v>
      </c>
      <c r="I28" s="6">
        <f t="shared" si="9"/>
        <v>4</v>
      </c>
      <c r="J28" s="6">
        <f t="shared" si="9"/>
        <v>4</v>
      </c>
      <c r="K28" s="6">
        <f t="shared" si="9"/>
        <v>4</v>
      </c>
      <c r="L28" s="6">
        <f t="shared" si="9"/>
        <v>4</v>
      </c>
      <c r="M28" s="6">
        <f t="shared" si="9"/>
        <v>5</v>
      </c>
      <c r="N28" s="6">
        <f t="shared" si="9"/>
        <v>5</v>
      </c>
      <c r="O28" s="6">
        <f t="shared" si="9"/>
        <v>6</v>
      </c>
      <c r="P28" s="6">
        <f t="shared" si="9"/>
        <v>6</v>
      </c>
      <c r="Q28" s="6">
        <f t="shared" si="9"/>
        <v>5</v>
      </c>
      <c r="R28" s="6">
        <f t="shared" si="9"/>
        <v>5</v>
      </c>
      <c r="S28" s="6">
        <f t="shared" si="9"/>
        <v>4</v>
      </c>
      <c r="T28" s="6">
        <f t="shared" si="9"/>
        <v>4</v>
      </c>
      <c r="U28" s="6">
        <f t="shared" si="9"/>
        <v>4</v>
      </c>
      <c r="V28" s="6">
        <f t="shared" si="9"/>
        <v>4</v>
      </c>
      <c r="W28" s="6">
        <f t="shared" si="9"/>
        <v>5</v>
      </c>
      <c r="X28" s="6">
        <f t="shared" si="9"/>
        <v>5</v>
      </c>
      <c r="Y28" s="6">
        <f t="shared" si="9"/>
        <v>6</v>
      </c>
      <c r="Z28" s="6">
        <f t="shared" si="9"/>
        <v>6</v>
      </c>
      <c r="AA28" s="6">
        <f t="shared" si="9"/>
        <v>5</v>
      </c>
      <c r="AB28" s="6">
        <f t="shared" si="9"/>
        <v>5</v>
      </c>
      <c r="AC28" s="6">
        <f t="shared" si="9"/>
        <v>4</v>
      </c>
      <c r="AD28" s="6">
        <f t="shared" si="9"/>
        <v>4</v>
      </c>
      <c r="AE28" s="6">
        <f t="shared" si="9"/>
        <v>4</v>
      </c>
      <c r="AF28" s="6">
        <f t="shared" si="9"/>
        <v>4</v>
      </c>
      <c r="AG28" s="6">
        <f t="shared" si="9"/>
        <v>5</v>
      </c>
      <c r="AH28" s="6">
        <f t="shared" si="9"/>
        <v>5</v>
      </c>
      <c r="AI28" s="6">
        <f t="shared" si="9"/>
        <v>6</v>
      </c>
      <c r="AJ28" s="6">
        <f t="shared" si="9"/>
        <v>6</v>
      </c>
    </row>
    <row r="29" spans="1:36">
      <c r="A29" s="3" t="s">
        <v>36</v>
      </c>
      <c r="B29" s="3"/>
      <c r="C29" s="3"/>
      <c r="D29" s="3"/>
      <c r="E29" s="8"/>
      <c r="F29" s="7">
        <f t="shared" ref="F29:AJ29" si="10">F24*$B$6+F25*$B$7+F26*$B$8</f>
        <v>48</v>
      </c>
      <c r="G29" s="7">
        <f t="shared" si="10"/>
        <v>40</v>
      </c>
      <c r="H29" s="7">
        <f t="shared" si="10"/>
        <v>40</v>
      </c>
      <c r="I29" s="7">
        <f t="shared" si="10"/>
        <v>32</v>
      </c>
      <c r="J29" s="7">
        <f t="shared" si="10"/>
        <v>32</v>
      </c>
      <c r="K29" s="7">
        <f t="shared" si="10"/>
        <v>32</v>
      </c>
      <c r="L29" s="7">
        <f t="shared" si="10"/>
        <v>32</v>
      </c>
      <c r="M29" s="7">
        <f t="shared" si="10"/>
        <v>40</v>
      </c>
      <c r="N29" s="7">
        <f t="shared" si="10"/>
        <v>40</v>
      </c>
      <c r="O29" s="7">
        <f t="shared" si="10"/>
        <v>48</v>
      </c>
      <c r="P29" s="7">
        <f t="shared" si="10"/>
        <v>48</v>
      </c>
      <c r="Q29" s="7">
        <f t="shared" si="10"/>
        <v>40</v>
      </c>
      <c r="R29" s="7">
        <f t="shared" si="10"/>
        <v>40</v>
      </c>
      <c r="S29" s="7">
        <f t="shared" si="10"/>
        <v>32</v>
      </c>
      <c r="T29" s="7">
        <f t="shared" si="10"/>
        <v>32</v>
      </c>
      <c r="U29" s="7">
        <f t="shared" si="10"/>
        <v>32</v>
      </c>
      <c r="V29" s="7">
        <f t="shared" si="10"/>
        <v>32</v>
      </c>
      <c r="W29" s="7">
        <f t="shared" si="10"/>
        <v>40</v>
      </c>
      <c r="X29" s="7">
        <f t="shared" si="10"/>
        <v>40</v>
      </c>
      <c r="Y29" s="7">
        <f t="shared" si="10"/>
        <v>48</v>
      </c>
      <c r="Z29" s="7">
        <f t="shared" si="10"/>
        <v>48</v>
      </c>
      <c r="AA29" s="7">
        <f t="shared" si="10"/>
        <v>40</v>
      </c>
      <c r="AB29" s="7">
        <f t="shared" si="10"/>
        <v>40</v>
      </c>
      <c r="AC29" s="7">
        <f t="shared" si="10"/>
        <v>32</v>
      </c>
      <c r="AD29" s="7">
        <f t="shared" si="10"/>
        <v>32</v>
      </c>
      <c r="AE29" s="7">
        <f t="shared" si="10"/>
        <v>32</v>
      </c>
      <c r="AF29" s="7">
        <f t="shared" si="10"/>
        <v>32</v>
      </c>
      <c r="AG29" s="7">
        <f t="shared" si="10"/>
        <v>40</v>
      </c>
      <c r="AH29" s="7">
        <f t="shared" si="10"/>
        <v>40</v>
      </c>
      <c r="AI29" s="7">
        <f t="shared" si="10"/>
        <v>48</v>
      </c>
      <c r="AJ29" s="7">
        <f t="shared" si="10"/>
        <v>48</v>
      </c>
    </row>
    <row r="30" spans="1:36">
      <c r="A30" s="3" t="s">
        <v>37</v>
      </c>
      <c r="B30" s="3"/>
      <c r="C30" s="3"/>
      <c r="D30" s="3"/>
      <c r="E30" s="8"/>
      <c r="F30" s="10" t="str">
        <f t="shared" ref="F30:AJ30" si="11">IF(AND(F24&gt;=$B$9,F25&gt;=$B$9,F26&gt;=$B$9),"OK","Revisar")</f>
        <v>OK</v>
      </c>
      <c r="G30" s="10" t="str">
        <f t="shared" si="11"/>
        <v>Revisar</v>
      </c>
      <c r="H30" s="10" t="str">
        <f t="shared" si="11"/>
        <v>Revisar</v>
      </c>
      <c r="I30" s="10" t="str">
        <f t="shared" si="11"/>
        <v>Revisar</v>
      </c>
      <c r="J30" s="10" t="str">
        <f t="shared" si="11"/>
        <v>Revisar</v>
      </c>
      <c r="K30" s="10" t="str">
        <f t="shared" si="11"/>
        <v>Revisar</v>
      </c>
      <c r="L30" s="10" t="str">
        <f t="shared" si="11"/>
        <v>Revisar</v>
      </c>
      <c r="M30" s="10" t="str">
        <f t="shared" si="11"/>
        <v>Revisar</v>
      </c>
      <c r="N30" s="10" t="str">
        <f t="shared" si="11"/>
        <v>Revisar</v>
      </c>
      <c r="O30" s="10" t="str">
        <f t="shared" si="11"/>
        <v>OK</v>
      </c>
      <c r="P30" s="10" t="str">
        <f t="shared" si="11"/>
        <v>OK</v>
      </c>
      <c r="Q30" s="10" t="str">
        <f t="shared" si="11"/>
        <v>Revisar</v>
      </c>
      <c r="R30" s="10" t="str">
        <f t="shared" si="11"/>
        <v>Revisar</v>
      </c>
      <c r="S30" s="10" t="str">
        <f t="shared" si="11"/>
        <v>Revisar</v>
      </c>
      <c r="T30" s="10" t="str">
        <f t="shared" si="11"/>
        <v>Revisar</v>
      </c>
      <c r="U30" s="10" t="str">
        <f t="shared" si="11"/>
        <v>Revisar</v>
      </c>
      <c r="V30" s="10" t="str">
        <f t="shared" si="11"/>
        <v>Revisar</v>
      </c>
      <c r="W30" s="10" t="str">
        <f t="shared" si="11"/>
        <v>Revisar</v>
      </c>
      <c r="X30" s="10" t="str">
        <f t="shared" si="11"/>
        <v>Revisar</v>
      </c>
      <c r="Y30" s="10" t="str">
        <f t="shared" si="11"/>
        <v>OK</v>
      </c>
      <c r="Z30" s="10" t="str">
        <f t="shared" si="11"/>
        <v>OK</v>
      </c>
      <c r="AA30" s="10" t="str">
        <f t="shared" si="11"/>
        <v>Revisar</v>
      </c>
      <c r="AB30" s="10" t="str">
        <f t="shared" si="11"/>
        <v>Revisar</v>
      </c>
      <c r="AC30" s="10" t="str">
        <f t="shared" si="11"/>
        <v>Revisar</v>
      </c>
      <c r="AD30" s="10" t="str">
        <f t="shared" si="11"/>
        <v>Revisar</v>
      </c>
      <c r="AE30" s="10" t="str">
        <f t="shared" si="11"/>
        <v>Revisar</v>
      </c>
      <c r="AF30" s="10" t="str">
        <f t="shared" si="11"/>
        <v>Revisar</v>
      </c>
      <c r="AG30" s="10" t="str">
        <f t="shared" si="11"/>
        <v>Revisar</v>
      </c>
      <c r="AH30" s="10" t="str">
        <f t="shared" si="11"/>
        <v>Revisar</v>
      </c>
      <c r="AI30" s="10" t="str">
        <f t="shared" si="11"/>
        <v>OK</v>
      </c>
      <c r="AJ30" s="10" t="str">
        <f t="shared" si="11"/>
        <v>OK</v>
      </c>
    </row>
    <row r="31" spans="1:36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6">
      <c r="A32" s="1" t="s">
        <v>38</v>
      </c>
      <c r="B32" s="1"/>
      <c r="C32" s="1"/>
      <c r="D32" s="1"/>
      <c r="E32" s="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36">
      <c r="A33" s="3" t="s">
        <v>8</v>
      </c>
      <c r="B33" s="3"/>
      <c r="C33" s="3"/>
      <c r="D33" s="3"/>
      <c r="E33" s="3"/>
      <c r="F33" s="2">
        <f t="shared" ref="F33:AJ33" si="12">F24</f>
        <v>2</v>
      </c>
      <c r="G33" s="2">
        <f t="shared" si="12"/>
        <v>1</v>
      </c>
      <c r="H33" s="2">
        <f t="shared" si="12"/>
        <v>1</v>
      </c>
      <c r="I33" s="2">
        <f t="shared" si="12"/>
        <v>1</v>
      </c>
      <c r="J33" s="2">
        <f t="shared" si="12"/>
        <v>1</v>
      </c>
      <c r="K33" s="2">
        <f t="shared" si="12"/>
        <v>2</v>
      </c>
      <c r="L33" s="2">
        <f t="shared" si="12"/>
        <v>2</v>
      </c>
      <c r="M33" s="2">
        <f t="shared" si="12"/>
        <v>2</v>
      </c>
      <c r="N33" s="2">
        <f t="shared" si="12"/>
        <v>2</v>
      </c>
      <c r="O33" s="2">
        <f t="shared" si="12"/>
        <v>2</v>
      </c>
      <c r="P33" s="2">
        <f t="shared" si="12"/>
        <v>2</v>
      </c>
      <c r="Q33" s="2">
        <f t="shared" si="12"/>
        <v>1</v>
      </c>
      <c r="R33" s="2">
        <f t="shared" si="12"/>
        <v>1</v>
      </c>
      <c r="S33" s="2">
        <f t="shared" si="12"/>
        <v>1</v>
      </c>
      <c r="T33" s="2">
        <f t="shared" si="12"/>
        <v>1</v>
      </c>
      <c r="U33" s="2">
        <f t="shared" si="12"/>
        <v>2</v>
      </c>
      <c r="V33" s="2">
        <f t="shared" si="12"/>
        <v>2</v>
      </c>
      <c r="W33" s="2">
        <f t="shared" si="12"/>
        <v>2</v>
      </c>
      <c r="X33" s="2">
        <f t="shared" si="12"/>
        <v>2</v>
      </c>
      <c r="Y33" s="2">
        <f t="shared" si="12"/>
        <v>2</v>
      </c>
      <c r="Z33" s="2">
        <f t="shared" si="12"/>
        <v>2</v>
      </c>
      <c r="AA33" s="2">
        <f t="shared" si="12"/>
        <v>1</v>
      </c>
      <c r="AB33" s="2">
        <f t="shared" si="12"/>
        <v>1</v>
      </c>
      <c r="AC33" s="2">
        <f t="shared" si="12"/>
        <v>1</v>
      </c>
      <c r="AD33" s="2">
        <f t="shared" si="12"/>
        <v>1</v>
      </c>
      <c r="AE33" s="2">
        <f t="shared" si="12"/>
        <v>2</v>
      </c>
      <c r="AF33" s="2">
        <f t="shared" si="12"/>
        <v>2</v>
      </c>
      <c r="AG33" s="2">
        <f t="shared" si="12"/>
        <v>2</v>
      </c>
      <c r="AH33" s="2">
        <f t="shared" si="12"/>
        <v>2</v>
      </c>
      <c r="AI33" s="2">
        <f t="shared" si="12"/>
        <v>2</v>
      </c>
      <c r="AJ33" s="2">
        <f t="shared" si="12"/>
        <v>2</v>
      </c>
    </row>
    <row r="34" spans="1:36">
      <c r="A34" s="3" t="s">
        <v>10</v>
      </c>
      <c r="B34" s="3"/>
      <c r="C34" s="3"/>
      <c r="D34" s="3"/>
      <c r="E34" s="3"/>
      <c r="F34" s="2">
        <f t="shared" ref="F34:AJ34" si="13">F25</f>
        <v>2</v>
      </c>
      <c r="G34" s="2">
        <f t="shared" si="13"/>
        <v>2</v>
      </c>
      <c r="H34" s="2">
        <f t="shared" si="13"/>
        <v>2</v>
      </c>
      <c r="I34" s="2">
        <f t="shared" si="13"/>
        <v>1</v>
      </c>
      <c r="J34" s="2">
        <f t="shared" si="13"/>
        <v>1</v>
      </c>
      <c r="K34" s="2">
        <f t="shared" si="13"/>
        <v>1</v>
      </c>
      <c r="L34" s="2">
        <f t="shared" si="13"/>
        <v>1</v>
      </c>
      <c r="M34" s="2">
        <f t="shared" si="13"/>
        <v>2</v>
      </c>
      <c r="N34" s="2">
        <f t="shared" si="13"/>
        <v>2</v>
      </c>
      <c r="O34" s="2">
        <f t="shared" si="13"/>
        <v>2</v>
      </c>
      <c r="P34" s="2">
        <f t="shared" si="13"/>
        <v>2</v>
      </c>
      <c r="Q34" s="2">
        <f t="shared" si="13"/>
        <v>2</v>
      </c>
      <c r="R34" s="2">
        <f t="shared" si="13"/>
        <v>2</v>
      </c>
      <c r="S34" s="2">
        <f t="shared" si="13"/>
        <v>1</v>
      </c>
      <c r="T34" s="2">
        <f t="shared" si="13"/>
        <v>1</v>
      </c>
      <c r="U34" s="2">
        <f t="shared" si="13"/>
        <v>1</v>
      </c>
      <c r="V34" s="2">
        <f t="shared" si="13"/>
        <v>1</v>
      </c>
      <c r="W34" s="2">
        <f t="shared" si="13"/>
        <v>2</v>
      </c>
      <c r="X34" s="2">
        <f t="shared" si="13"/>
        <v>2</v>
      </c>
      <c r="Y34" s="2">
        <f t="shared" si="13"/>
        <v>2</v>
      </c>
      <c r="Z34" s="2">
        <f t="shared" si="13"/>
        <v>2</v>
      </c>
      <c r="AA34" s="2">
        <f t="shared" si="13"/>
        <v>2</v>
      </c>
      <c r="AB34" s="2">
        <f t="shared" si="13"/>
        <v>2</v>
      </c>
      <c r="AC34" s="2">
        <f t="shared" si="13"/>
        <v>1</v>
      </c>
      <c r="AD34" s="2">
        <f t="shared" si="13"/>
        <v>1</v>
      </c>
      <c r="AE34" s="2">
        <f t="shared" si="13"/>
        <v>1</v>
      </c>
      <c r="AF34" s="2">
        <f t="shared" si="13"/>
        <v>1</v>
      </c>
      <c r="AG34" s="2">
        <f t="shared" si="13"/>
        <v>2</v>
      </c>
      <c r="AH34" s="2">
        <f t="shared" si="13"/>
        <v>2</v>
      </c>
      <c r="AI34" s="2">
        <f t="shared" si="13"/>
        <v>2</v>
      </c>
      <c r="AJ34" s="2">
        <f t="shared" si="13"/>
        <v>2</v>
      </c>
    </row>
    <row r="35" spans="1:36">
      <c r="A35" s="3" t="s">
        <v>12</v>
      </c>
      <c r="B35" s="3"/>
      <c r="C35" s="3"/>
      <c r="D35" s="3"/>
      <c r="E35" s="3"/>
      <c r="F35" s="2">
        <f t="shared" ref="F35:AJ35" si="14">F26</f>
        <v>2</v>
      </c>
      <c r="G35" s="2">
        <f t="shared" si="14"/>
        <v>2</v>
      </c>
      <c r="H35" s="2">
        <f t="shared" si="14"/>
        <v>2</v>
      </c>
      <c r="I35" s="2">
        <f t="shared" si="14"/>
        <v>2</v>
      </c>
      <c r="J35" s="2">
        <f t="shared" si="14"/>
        <v>2</v>
      </c>
      <c r="K35" s="2">
        <f t="shared" si="14"/>
        <v>1</v>
      </c>
      <c r="L35" s="2">
        <f t="shared" si="14"/>
        <v>1</v>
      </c>
      <c r="M35" s="2">
        <f t="shared" si="14"/>
        <v>1</v>
      </c>
      <c r="N35" s="2">
        <f t="shared" si="14"/>
        <v>1</v>
      </c>
      <c r="O35" s="2">
        <f t="shared" si="14"/>
        <v>2</v>
      </c>
      <c r="P35" s="2">
        <f t="shared" si="14"/>
        <v>2</v>
      </c>
      <c r="Q35" s="2">
        <f t="shared" si="14"/>
        <v>2</v>
      </c>
      <c r="R35" s="2">
        <f t="shared" si="14"/>
        <v>2</v>
      </c>
      <c r="S35" s="2">
        <f t="shared" si="14"/>
        <v>2</v>
      </c>
      <c r="T35" s="2">
        <f t="shared" si="14"/>
        <v>2</v>
      </c>
      <c r="U35" s="2">
        <f t="shared" si="14"/>
        <v>1</v>
      </c>
      <c r="V35" s="2">
        <f t="shared" si="14"/>
        <v>1</v>
      </c>
      <c r="W35" s="2">
        <f t="shared" si="14"/>
        <v>1</v>
      </c>
      <c r="X35" s="2">
        <f t="shared" si="14"/>
        <v>1</v>
      </c>
      <c r="Y35" s="2">
        <f t="shared" si="14"/>
        <v>2</v>
      </c>
      <c r="Z35" s="2">
        <f t="shared" si="14"/>
        <v>2</v>
      </c>
      <c r="AA35" s="2">
        <f t="shared" si="14"/>
        <v>2</v>
      </c>
      <c r="AB35" s="2">
        <f t="shared" si="14"/>
        <v>2</v>
      </c>
      <c r="AC35" s="2">
        <f t="shared" si="14"/>
        <v>2</v>
      </c>
      <c r="AD35" s="2">
        <f t="shared" si="14"/>
        <v>2</v>
      </c>
      <c r="AE35" s="2">
        <f t="shared" si="14"/>
        <v>1</v>
      </c>
      <c r="AF35" s="2">
        <f t="shared" si="14"/>
        <v>1</v>
      </c>
      <c r="AG35" s="2">
        <f t="shared" si="14"/>
        <v>1</v>
      </c>
      <c r="AH35" s="2">
        <f t="shared" si="14"/>
        <v>1</v>
      </c>
      <c r="AI35" s="2">
        <f t="shared" si="14"/>
        <v>2</v>
      </c>
      <c r="AJ35" s="2">
        <f t="shared" si="14"/>
        <v>2</v>
      </c>
    </row>
    <row r="36" spans="1:36">
      <c r="A36" s="3" t="s">
        <v>39</v>
      </c>
      <c r="B36" s="3"/>
      <c r="C36" s="3"/>
      <c r="D36" s="3"/>
      <c r="E36" s="3"/>
      <c r="F36" s="2">
        <f t="shared" ref="F36:AJ36" si="15">F27</f>
        <v>2</v>
      </c>
      <c r="G36" s="2">
        <f t="shared" si="15"/>
        <v>3</v>
      </c>
      <c r="H36" s="2">
        <f t="shared" si="15"/>
        <v>3</v>
      </c>
      <c r="I36" s="2">
        <f t="shared" si="15"/>
        <v>4</v>
      </c>
      <c r="J36" s="2">
        <f t="shared" si="15"/>
        <v>4</v>
      </c>
      <c r="K36" s="2">
        <f t="shared" si="15"/>
        <v>4</v>
      </c>
      <c r="L36" s="2">
        <f t="shared" si="15"/>
        <v>4</v>
      </c>
      <c r="M36" s="2">
        <f t="shared" si="15"/>
        <v>3</v>
      </c>
      <c r="N36" s="2">
        <f t="shared" si="15"/>
        <v>3</v>
      </c>
      <c r="O36" s="2">
        <f t="shared" si="15"/>
        <v>2</v>
      </c>
      <c r="P36" s="2">
        <f t="shared" si="15"/>
        <v>2</v>
      </c>
      <c r="Q36" s="2">
        <f t="shared" si="15"/>
        <v>3</v>
      </c>
      <c r="R36" s="2">
        <f t="shared" si="15"/>
        <v>3</v>
      </c>
      <c r="S36" s="2">
        <f t="shared" si="15"/>
        <v>4</v>
      </c>
      <c r="T36" s="2">
        <f t="shared" si="15"/>
        <v>4</v>
      </c>
      <c r="U36" s="2">
        <f t="shared" si="15"/>
        <v>4</v>
      </c>
      <c r="V36" s="2">
        <f t="shared" si="15"/>
        <v>4</v>
      </c>
      <c r="W36" s="2">
        <f t="shared" si="15"/>
        <v>3</v>
      </c>
      <c r="X36" s="2">
        <f t="shared" si="15"/>
        <v>3</v>
      </c>
      <c r="Y36" s="2">
        <f t="shared" si="15"/>
        <v>2</v>
      </c>
      <c r="Z36" s="2">
        <f t="shared" si="15"/>
        <v>2</v>
      </c>
      <c r="AA36" s="2">
        <f t="shared" si="15"/>
        <v>3</v>
      </c>
      <c r="AB36" s="2">
        <f t="shared" si="15"/>
        <v>3</v>
      </c>
      <c r="AC36" s="2">
        <f t="shared" si="15"/>
        <v>4</v>
      </c>
      <c r="AD36" s="2">
        <f t="shared" si="15"/>
        <v>4</v>
      </c>
      <c r="AE36" s="2">
        <f t="shared" si="15"/>
        <v>4</v>
      </c>
      <c r="AF36" s="2">
        <f t="shared" si="15"/>
        <v>4</v>
      </c>
      <c r="AG36" s="2">
        <f t="shared" si="15"/>
        <v>3</v>
      </c>
      <c r="AH36" s="2">
        <f t="shared" si="15"/>
        <v>3</v>
      </c>
      <c r="AI36" s="2">
        <f t="shared" si="15"/>
        <v>2</v>
      </c>
      <c r="AJ36" s="2">
        <f t="shared" si="15"/>
        <v>2</v>
      </c>
    </row>
    <row r="37" spans="1:3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1:36">
      <c r="A38" s="1" t="s">
        <v>40</v>
      </c>
      <c r="B38" s="1" t="s">
        <v>41</v>
      </c>
      <c r="C38" s="1" t="s">
        <v>42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1:36">
      <c r="A39" s="11" t="s">
        <v>43</v>
      </c>
      <c r="B39" s="11" t="s">
        <v>8</v>
      </c>
      <c r="C39" s="11" t="s">
        <v>44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1:36">
      <c r="A40" s="12" t="s">
        <v>45</v>
      </c>
      <c r="B40" s="12" t="s">
        <v>10</v>
      </c>
      <c r="C40" s="12" t="s">
        <v>46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>
      <c r="A41" s="13" t="s">
        <v>47</v>
      </c>
      <c r="B41" s="13" t="s">
        <v>12</v>
      </c>
      <c r="C41" s="13" t="s">
        <v>48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1:36">
      <c r="A42" s="14" t="s">
        <v>49</v>
      </c>
      <c r="B42" s="14" t="s">
        <v>39</v>
      </c>
      <c r="C42" s="14" t="s">
        <v>50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1:3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1:36">
      <c r="A44" s="1" t="s">
        <v>51</v>
      </c>
      <c r="B44" s="1" t="s">
        <v>3</v>
      </c>
      <c r="C44" s="1" t="s">
        <v>52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1:36">
      <c r="A45" s="3" t="s">
        <v>53</v>
      </c>
      <c r="B45" s="15">
        <f>SUM(E14:E21)</f>
        <v>1200</v>
      </c>
      <c r="C45" s="3" t="s">
        <v>54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1:36">
      <c r="A46" s="3" t="s">
        <v>55</v>
      </c>
      <c r="B46" s="15">
        <f>AVERAGE(E14:E21)</f>
        <v>150</v>
      </c>
      <c r="C46" s="3" t="s">
        <v>56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1:36">
      <c r="A47" s="3" t="s">
        <v>57</v>
      </c>
      <c r="B47" s="8">
        <f>COUNTIF(F30:AJ30,"OK")</f>
        <v>7</v>
      </c>
      <c r="C47" s="3" t="s">
        <v>58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36">
      <c r="A48" s="3" t="s">
        <v>59</v>
      </c>
      <c r="B48" s="8">
        <f>COUNTIF(F30:AJ30,"Revisar")</f>
        <v>24</v>
      </c>
      <c r="C48" s="3" t="s">
        <v>60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</sheetData>
  <mergeCells count="2">
    <mergeCell ref="A1:AJ1"/>
    <mergeCell ref="A2:AJ2"/>
  </mergeCells>
  <conditionalFormatting sqref="F14:AJ21">
    <cfRule type="containsText" dxfId="5" priority="1" operator="containsText" text="M"/>
    <cfRule type="containsText" dxfId="4" priority="2" operator="containsText" text="T"/>
    <cfRule type="containsText" dxfId="3" priority="3" operator="containsText" text="N"/>
    <cfRule type="containsText" dxfId="2" priority="4" operator="containsText" text="L"/>
  </conditionalFormatting>
  <conditionalFormatting sqref="F30:AJ30">
    <cfRule type="containsText" dxfId="1" priority="5" operator="containsText" text="OK"/>
    <cfRule type="containsText" dxfId="0" priority="6" operator="containsText" text="Revisar"/>
  </conditionalFormatting>
  <dataValidations count="2">
    <dataValidation type="whole" errorStyle="warning" showErrorMessage="1" errorTitle="Ciclo inicial no válido" error="Introduce un número entero entre 1 y 10." sqref="D14:D21" xr:uid="{00000000-0002-0000-0000-000000000000}">
      <formula1>1</formula1>
      <formula2>10</formula2>
    </dataValidation>
    <dataValidation type="whole" sqref="B9" xr:uid="{00000000-0002-0000-0000-000001000000}">
      <formula1>1</formula1>
      <formula2>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Cuadrante 6x4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2026-04-24T06:21:11Z</dcterms:modified>
</cp:coreProperties>
</file>