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culadora de interes compuesto\"/>
    </mc:Choice>
  </mc:AlternateContent>
  <xr:revisionPtr revIDLastSave="0" documentId="13_ncr:1_{77790442-CBAB-4D0C-AEC7-4B74D269C5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lculadora" sheetId="1" r:id="rId1"/>
  </sheets>
  <definedNames>
    <definedName name="_xlnm._FilterDatabase" localSheetId="0" hidden="1">Calculadora!$A$31:$H$1232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3" i="1" l="1"/>
  <c r="G32" i="1"/>
  <c r="C32" i="1"/>
  <c r="F32" i="1" s="1"/>
  <c r="B32" i="1"/>
  <c r="O16" i="1"/>
  <c r="K102" i="1" s="1"/>
  <c r="O15" i="1"/>
  <c r="O12" i="1"/>
  <c r="O11" i="1"/>
  <c r="H32" i="1" l="1"/>
  <c r="K63" i="1"/>
  <c r="K77" i="1"/>
  <c r="L77" i="1"/>
  <c r="K40" i="1"/>
  <c r="M77" i="1"/>
  <c r="L40" i="1"/>
  <c r="L78" i="1"/>
  <c r="M40" i="1"/>
  <c r="K88" i="1"/>
  <c r="K41" i="1"/>
  <c r="L88" i="1"/>
  <c r="M43" i="1"/>
  <c r="M88" i="1"/>
  <c r="K44" i="1"/>
  <c r="M91" i="1"/>
  <c r="L62" i="1"/>
  <c r="M114" i="1"/>
  <c r="M66" i="1"/>
  <c r="M67" i="1"/>
  <c r="K76" i="1"/>
  <c r="L52" i="1"/>
  <c r="K92" i="1"/>
  <c r="M52" i="1"/>
  <c r="K103" i="1"/>
  <c r="K53" i="1"/>
  <c r="L103" i="1"/>
  <c r="L53" i="1"/>
  <c r="M103" i="1"/>
  <c r="M53" i="1"/>
  <c r="M104" i="1"/>
  <c r="K54" i="1"/>
  <c r="K105" i="1"/>
  <c r="M62" i="1"/>
  <c r="K115" i="1"/>
  <c r="L44" i="1"/>
  <c r="L54" i="1"/>
  <c r="M105" i="1"/>
  <c r="M54" i="1"/>
  <c r="L79" i="1"/>
  <c r="L106" i="1"/>
  <c r="K55" i="1"/>
  <c r="M106" i="1"/>
  <c r="K59" i="1"/>
  <c r="L110" i="1"/>
  <c r="K70" i="1"/>
  <c r="M110" i="1"/>
  <c r="K37" i="1"/>
  <c r="M46" i="1"/>
  <c r="M59" i="1"/>
  <c r="M70" i="1"/>
  <c r="K84" i="1"/>
  <c r="L95" i="1"/>
  <c r="L111" i="1"/>
  <c r="L37" i="1"/>
  <c r="M47" i="1"/>
  <c r="K60" i="1"/>
  <c r="K71" i="1"/>
  <c r="L84" i="1"/>
  <c r="M95" i="1"/>
  <c r="M111" i="1"/>
  <c r="M37" i="1"/>
  <c r="K48" i="1"/>
  <c r="L60" i="1"/>
  <c r="L71" i="1"/>
  <c r="M84" i="1"/>
  <c r="K96" i="1"/>
  <c r="L112" i="1"/>
  <c r="L68" i="1"/>
  <c r="M92" i="1"/>
  <c r="M44" i="1"/>
  <c r="K69" i="1"/>
  <c r="L55" i="1"/>
  <c r="L69" i="1"/>
  <c r="K110" i="1"/>
  <c r="K46" i="1"/>
  <c r="L94" i="1"/>
  <c r="L46" i="1"/>
  <c r="L83" i="1"/>
  <c r="K95" i="1"/>
  <c r="L38" i="1"/>
  <c r="L48" i="1"/>
  <c r="M60" i="1"/>
  <c r="M96" i="1"/>
  <c r="M112" i="1"/>
  <c r="M38" i="1"/>
  <c r="M48" i="1"/>
  <c r="M74" i="1"/>
  <c r="K113" i="1"/>
  <c r="K39" i="1"/>
  <c r="L51" i="1"/>
  <c r="L61" i="1"/>
  <c r="K75" i="1"/>
  <c r="L86" i="1"/>
  <c r="K101" i="1"/>
  <c r="M113" i="1"/>
  <c r="K68" i="1"/>
  <c r="L92" i="1"/>
  <c r="K93" i="1"/>
  <c r="K80" i="1"/>
  <c r="L45" i="1"/>
  <c r="L82" i="1"/>
  <c r="K83" i="1"/>
  <c r="L59" i="1"/>
  <c r="M71" i="1"/>
  <c r="K100" i="1"/>
  <c r="L39" i="1"/>
  <c r="M51" i="1"/>
  <c r="M61" i="1"/>
  <c r="L75" i="1"/>
  <c r="M86" i="1"/>
  <c r="L101" i="1"/>
  <c r="K114" i="1"/>
  <c r="M78" i="1"/>
  <c r="L105" i="1"/>
  <c r="K79" i="1"/>
  <c r="M68" i="1"/>
  <c r="K45" i="1"/>
  <c r="M93" i="1"/>
  <c r="K94" i="1"/>
  <c r="M69" i="1"/>
  <c r="K36" i="1"/>
  <c r="L85" i="1"/>
  <c r="K61" i="1"/>
  <c r="K86" i="1"/>
  <c r="M39" i="1"/>
  <c r="K52" i="1"/>
  <c r="K62" i="1"/>
  <c r="M75" i="1"/>
  <c r="M87" i="1"/>
  <c r="M101" i="1"/>
  <c r="L114" i="1"/>
  <c r="M55" i="1"/>
  <c r="L80" i="1"/>
  <c r="K89" i="1"/>
  <c r="K97" i="1"/>
  <c r="K107" i="1"/>
  <c r="L115" i="1"/>
  <c r="O13" i="1"/>
  <c r="K7" i="1" s="1"/>
  <c r="M41" i="1"/>
  <c r="L89" i="1"/>
  <c r="L97" i="1"/>
  <c r="L107" i="1"/>
  <c r="M115" i="1"/>
  <c r="L81" i="1"/>
  <c r="M89" i="1"/>
  <c r="M97" i="1"/>
  <c r="K108" i="1"/>
  <c r="K116" i="1"/>
  <c r="K90" i="1"/>
  <c r="L108" i="1"/>
  <c r="L116" i="1"/>
  <c r="K72" i="1"/>
  <c r="L49" i="1"/>
  <c r="M72" i="1"/>
  <c r="L42" i="1"/>
  <c r="L50" i="1"/>
  <c r="L65" i="1"/>
  <c r="L73" i="1"/>
  <c r="K82" i="1"/>
  <c r="M90" i="1"/>
  <c r="K99" i="1"/>
  <c r="M108" i="1"/>
  <c r="M116" i="1"/>
  <c r="L41" i="1"/>
  <c r="K49" i="1"/>
  <c r="L63" i="1"/>
  <c r="K56" i="1"/>
  <c r="K64" i="1"/>
  <c r="L72" i="1"/>
  <c r="M80" i="1"/>
  <c r="K42" i="1"/>
  <c r="M49" i="1"/>
  <c r="K57" i="1"/>
  <c r="L64" i="1"/>
  <c r="K50" i="1"/>
  <c r="L57" i="1"/>
  <c r="M64" i="1"/>
  <c r="K73" i="1"/>
  <c r="M81" i="1"/>
  <c r="L98" i="1"/>
  <c r="M42" i="1"/>
  <c r="M57" i="1"/>
  <c r="K43" i="1"/>
  <c r="M50" i="1"/>
  <c r="L58" i="1"/>
  <c r="K66" i="1"/>
  <c r="M73" i="1"/>
  <c r="K91" i="1"/>
  <c r="L99" i="1"/>
  <c r="K109" i="1"/>
  <c r="K117" i="1"/>
  <c r="L43" i="1"/>
  <c r="K51" i="1"/>
  <c r="M58" i="1"/>
  <c r="L66" i="1"/>
  <c r="K74" i="1"/>
  <c r="M82" i="1"/>
  <c r="L91" i="1"/>
  <c r="M99" i="1"/>
  <c r="M109" i="1"/>
  <c r="L117" i="1"/>
  <c r="O14" i="1"/>
  <c r="B33" i="1" s="1"/>
  <c r="A34" i="1"/>
  <c r="K112" i="1"/>
  <c r="L70" i="1"/>
  <c r="M79" i="1"/>
  <c r="K81" i="1"/>
  <c r="L90" i="1"/>
  <c r="M107" i="1"/>
  <c r="L109" i="1"/>
  <c r="K111" i="1"/>
  <c r="M63" i="1"/>
  <c r="K65" i="1"/>
  <c r="L74" i="1"/>
  <c r="M83" i="1"/>
  <c r="K85" i="1"/>
  <c r="M94" i="1"/>
  <c r="L96" i="1"/>
  <c r="K98" i="1"/>
  <c r="M117" i="1"/>
  <c r="L36" i="1"/>
  <c r="M45" i="1"/>
  <c r="K47" i="1"/>
  <c r="L56" i="1"/>
  <c r="M65" i="1"/>
  <c r="K67" i="1"/>
  <c r="L76" i="1"/>
  <c r="M85" i="1"/>
  <c r="K87" i="1"/>
  <c r="M98" i="1"/>
  <c r="L100" i="1"/>
  <c r="L113" i="1"/>
  <c r="K104" i="1"/>
  <c r="M102" i="1"/>
  <c r="L93" i="1"/>
  <c r="M36" i="1"/>
  <c r="K38" i="1"/>
  <c r="L47" i="1"/>
  <c r="M56" i="1"/>
  <c r="K58" i="1"/>
  <c r="L67" i="1"/>
  <c r="M76" i="1"/>
  <c r="K78" i="1"/>
  <c r="L87" i="1"/>
  <c r="M100" i="1"/>
  <c r="L102" i="1"/>
  <c r="L104" i="1"/>
  <c r="K106" i="1"/>
  <c r="C33" i="1" l="1"/>
  <c r="D33" i="1"/>
  <c r="G33" i="1" s="1"/>
  <c r="E33" i="1"/>
  <c r="F33" i="1" s="1"/>
  <c r="H33" i="1" s="1"/>
  <c r="G8" i="1"/>
  <c r="A35" i="1"/>
  <c r="D34" i="1"/>
  <c r="G34" i="1" s="1"/>
  <c r="C34" i="1"/>
  <c r="E34" i="1" s="1"/>
  <c r="B34" i="1"/>
  <c r="K6" i="1"/>
  <c r="G11" i="1"/>
  <c r="G10" i="1"/>
  <c r="K5" i="1"/>
  <c r="L17" i="1"/>
  <c r="K17" i="1"/>
  <c r="M17" i="1" l="1"/>
  <c r="F34" i="1"/>
  <c r="H34" i="1" s="1"/>
  <c r="B35" i="1"/>
  <c r="A36" i="1"/>
  <c r="C35" i="1"/>
  <c r="D35" i="1"/>
  <c r="G35" i="1" s="1"/>
  <c r="E35" i="1" l="1"/>
  <c r="F35" i="1" s="1"/>
  <c r="A37" i="1"/>
  <c r="B36" i="1"/>
  <c r="D36" i="1"/>
  <c r="G36" i="1" s="1"/>
  <c r="H35" i="1" l="1"/>
  <c r="C36" i="1"/>
  <c r="B37" i="1"/>
  <c r="A38" i="1"/>
  <c r="D37" i="1"/>
  <c r="G37" i="1"/>
  <c r="A39" i="1" l="1"/>
  <c r="B38" i="1"/>
  <c r="D38" i="1"/>
  <c r="G38" i="1" s="1"/>
  <c r="E36" i="1"/>
  <c r="F36" i="1" s="1"/>
  <c r="H36" i="1" l="1"/>
  <c r="C37" i="1"/>
  <c r="B39" i="1"/>
  <c r="D39" i="1"/>
  <c r="G39" i="1" s="1"/>
  <c r="A40" i="1"/>
  <c r="A41" i="1" l="1"/>
  <c r="D40" i="1"/>
  <c r="G40" i="1" s="1"/>
  <c r="B40" i="1"/>
  <c r="E37" i="1"/>
  <c r="F37" i="1" s="1"/>
  <c r="H37" i="1" l="1"/>
  <c r="C38" i="1"/>
  <c r="B41" i="1"/>
  <c r="D41" i="1"/>
  <c r="G41" i="1" s="1"/>
  <c r="A42" i="1"/>
  <c r="D42" i="1" l="1"/>
  <c r="A43" i="1"/>
  <c r="G42" i="1"/>
  <c r="B42" i="1"/>
  <c r="E38" i="1"/>
  <c r="F38" i="1" s="1"/>
  <c r="H38" i="1" l="1"/>
  <c r="C39" i="1"/>
  <c r="B43" i="1"/>
  <c r="A44" i="1"/>
  <c r="D43" i="1"/>
  <c r="G43" i="1" s="1"/>
  <c r="B44" i="1" l="1"/>
  <c r="A45" i="1"/>
  <c r="D44" i="1"/>
  <c r="G44" i="1" s="1"/>
  <c r="L18" i="1" s="1"/>
  <c r="E39" i="1"/>
  <c r="F39" i="1" s="1"/>
  <c r="H39" i="1" l="1"/>
  <c r="C40" i="1"/>
  <c r="A46" i="1"/>
  <c r="B45" i="1"/>
  <c r="D45" i="1"/>
  <c r="G45" i="1" s="1"/>
  <c r="A47" i="1" l="1"/>
  <c r="D46" i="1"/>
  <c r="G46" i="1" s="1"/>
  <c r="B46" i="1"/>
  <c r="E40" i="1"/>
  <c r="F40" i="1" s="1"/>
  <c r="H40" i="1" l="1"/>
  <c r="C41" i="1"/>
  <c r="B47" i="1"/>
  <c r="A48" i="1"/>
  <c r="D47" i="1"/>
  <c r="G47" i="1" s="1"/>
  <c r="A49" i="1" l="1"/>
  <c r="D48" i="1"/>
  <c r="G48" i="1" s="1"/>
  <c r="B48" i="1"/>
  <c r="E41" i="1"/>
  <c r="F41" i="1" s="1"/>
  <c r="H41" i="1" l="1"/>
  <c r="C42" i="1"/>
  <c r="B49" i="1"/>
  <c r="A50" i="1"/>
  <c r="D49" i="1"/>
  <c r="G49" i="1" s="1"/>
  <c r="A51" i="1" l="1"/>
  <c r="D50" i="1"/>
  <c r="G50" i="1" s="1"/>
  <c r="B50" i="1"/>
  <c r="E42" i="1"/>
  <c r="F42" i="1" s="1"/>
  <c r="H42" i="1" l="1"/>
  <c r="C43" i="1"/>
  <c r="B51" i="1"/>
  <c r="D51" i="1"/>
  <c r="G51" i="1" s="1"/>
  <c r="A52" i="1"/>
  <c r="A53" i="1" l="1"/>
  <c r="D52" i="1"/>
  <c r="G52" i="1" s="1"/>
  <c r="B52" i="1"/>
  <c r="E43" i="1"/>
  <c r="F43" i="1" s="1"/>
  <c r="H43" i="1" l="1"/>
  <c r="C44" i="1"/>
  <c r="D53" i="1"/>
  <c r="B53" i="1"/>
  <c r="A54" i="1"/>
  <c r="G53" i="1"/>
  <c r="A55" i="1" l="1"/>
  <c r="D54" i="1"/>
  <c r="G54" i="1" s="1"/>
  <c r="B54" i="1"/>
  <c r="E44" i="1"/>
  <c r="F44" i="1" s="1"/>
  <c r="K18" i="1" l="1"/>
  <c r="M18" i="1" s="1"/>
  <c r="H44" i="1"/>
  <c r="C45" i="1"/>
  <c r="B55" i="1"/>
  <c r="D55" i="1"/>
  <c r="G55" i="1" s="1"/>
  <c r="A56" i="1"/>
  <c r="D56" i="1" l="1"/>
  <c r="G56" i="1" s="1"/>
  <c r="L19" i="1" s="1"/>
  <c r="B56" i="1"/>
  <c r="A57" i="1"/>
  <c r="E45" i="1"/>
  <c r="F45" i="1" s="1"/>
  <c r="H45" i="1" l="1"/>
  <c r="C46" i="1"/>
  <c r="B57" i="1"/>
  <c r="D57" i="1"/>
  <c r="A58" i="1"/>
  <c r="G57" i="1"/>
  <c r="A59" i="1" l="1"/>
  <c r="D58" i="1"/>
  <c r="G58" i="1" s="1"/>
  <c r="B58" i="1"/>
  <c r="E46" i="1"/>
  <c r="F46" i="1" s="1"/>
  <c r="H46" i="1" l="1"/>
  <c r="C47" i="1"/>
  <c r="B59" i="1"/>
  <c r="D59" i="1"/>
  <c r="G59" i="1"/>
  <c r="A60" i="1"/>
  <c r="A61" i="1" l="1"/>
  <c r="D60" i="1"/>
  <c r="G60" i="1" s="1"/>
  <c r="B60" i="1"/>
  <c r="E47" i="1"/>
  <c r="F47" i="1" s="1"/>
  <c r="H47" i="1" l="1"/>
  <c r="C48" i="1"/>
  <c r="B61" i="1"/>
  <c r="D61" i="1"/>
  <c r="A62" i="1"/>
  <c r="G61" i="1"/>
  <c r="D62" i="1" l="1"/>
  <c r="A63" i="1"/>
  <c r="B62" i="1"/>
  <c r="G62" i="1"/>
  <c r="E48" i="1"/>
  <c r="F48" i="1" s="1"/>
  <c r="H48" i="1" l="1"/>
  <c r="C49" i="1"/>
  <c r="B63" i="1"/>
  <c r="D63" i="1"/>
  <c r="G63" i="1" s="1"/>
  <c r="A64" i="1"/>
  <c r="B64" i="1" l="1"/>
  <c r="A65" i="1"/>
  <c r="D64" i="1"/>
  <c r="G64" i="1" s="1"/>
  <c r="E49" i="1"/>
  <c r="F49" i="1" s="1"/>
  <c r="H49" i="1" l="1"/>
  <c r="C50" i="1"/>
  <c r="A66" i="1"/>
  <c r="D65" i="1"/>
  <c r="G65" i="1" s="1"/>
  <c r="B65" i="1"/>
  <c r="A67" i="1" l="1"/>
  <c r="D66" i="1"/>
  <c r="G66" i="1"/>
  <c r="B66" i="1"/>
  <c r="E50" i="1"/>
  <c r="F50" i="1" s="1"/>
  <c r="H50" i="1" l="1"/>
  <c r="C51" i="1"/>
  <c r="D67" i="1"/>
  <c r="G67" i="1" s="1"/>
  <c r="B67" i="1"/>
  <c r="A68" i="1"/>
  <c r="A69" i="1" l="1"/>
  <c r="B68" i="1"/>
  <c r="D68" i="1"/>
  <c r="G68" i="1" s="1"/>
  <c r="L20" i="1" s="1"/>
  <c r="E51" i="1"/>
  <c r="F51" i="1" s="1"/>
  <c r="H51" i="1" l="1"/>
  <c r="C52" i="1"/>
  <c r="A70" i="1"/>
  <c r="D69" i="1"/>
  <c r="G69" i="1" s="1"/>
  <c r="B69" i="1"/>
  <c r="B70" i="1" l="1"/>
  <c r="D70" i="1"/>
  <c r="G70" i="1" s="1"/>
  <c r="A71" i="1"/>
  <c r="E52" i="1"/>
  <c r="F52" i="1" s="1"/>
  <c r="H52" i="1" l="1"/>
  <c r="C53" i="1"/>
  <c r="A72" i="1"/>
  <c r="D71" i="1"/>
  <c r="B71" i="1"/>
  <c r="G71" i="1"/>
  <c r="A73" i="1" l="1"/>
  <c r="B72" i="1"/>
  <c r="D72" i="1"/>
  <c r="G72" i="1" s="1"/>
  <c r="E53" i="1"/>
  <c r="F53" i="1" s="1"/>
  <c r="H53" i="1" l="1"/>
  <c r="C54" i="1"/>
  <c r="D73" i="1"/>
  <c r="G73" i="1" s="1"/>
  <c r="A74" i="1"/>
  <c r="B73" i="1"/>
  <c r="A75" i="1" l="1"/>
  <c r="D74" i="1"/>
  <c r="B74" i="1"/>
  <c r="G74" i="1"/>
  <c r="E54" i="1"/>
  <c r="F54" i="1" s="1"/>
  <c r="H54" i="1" l="1"/>
  <c r="C55" i="1"/>
  <c r="B75" i="1"/>
  <c r="A76" i="1"/>
  <c r="D75" i="1"/>
  <c r="G75" i="1" s="1"/>
  <c r="D76" i="1" l="1"/>
  <c r="G76" i="1"/>
  <c r="B76" i="1"/>
  <c r="A77" i="1"/>
  <c r="E55" i="1"/>
  <c r="F55" i="1" s="1"/>
  <c r="H55" i="1" l="1"/>
  <c r="C56" i="1"/>
  <c r="B77" i="1"/>
  <c r="D77" i="1"/>
  <c r="G77" i="1" s="1"/>
  <c r="A78" i="1"/>
  <c r="B78" i="1" l="1"/>
  <c r="A79" i="1"/>
  <c r="D78" i="1"/>
  <c r="G78" i="1" s="1"/>
  <c r="E56" i="1"/>
  <c r="F56" i="1" s="1"/>
  <c r="K19" i="1" l="1"/>
  <c r="M19" i="1" s="1"/>
  <c r="H56" i="1"/>
  <c r="C57" i="1"/>
  <c r="B79" i="1"/>
  <c r="D79" i="1"/>
  <c r="A80" i="1"/>
  <c r="G79" i="1"/>
  <c r="E57" i="1" l="1"/>
  <c r="F57" i="1" s="1"/>
  <c r="D80" i="1"/>
  <c r="G80" i="1" s="1"/>
  <c r="L21" i="1" s="1"/>
  <c r="A81" i="1"/>
  <c r="B80" i="1"/>
  <c r="H57" i="1" l="1"/>
  <c r="C58" i="1"/>
  <c r="D81" i="1"/>
  <c r="G81" i="1" s="1"/>
  <c r="A82" i="1"/>
  <c r="B81" i="1"/>
  <c r="E58" i="1" l="1"/>
  <c r="F58" i="1" s="1"/>
  <c r="D82" i="1"/>
  <c r="B82" i="1"/>
  <c r="A83" i="1"/>
  <c r="G82" i="1"/>
  <c r="H58" i="1" l="1"/>
  <c r="C59" i="1"/>
  <c r="B83" i="1"/>
  <c r="D83" i="1"/>
  <c r="G83" i="1" s="1"/>
  <c r="A84" i="1"/>
  <c r="B84" i="1" l="1"/>
  <c r="A85" i="1"/>
  <c r="D84" i="1"/>
  <c r="G84" i="1"/>
  <c r="E59" i="1"/>
  <c r="F59" i="1" s="1"/>
  <c r="H59" i="1" l="1"/>
  <c r="C60" i="1"/>
  <c r="A86" i="1"/>
  <c r="D85" i="1"/>
  <c r="G85" i="1"/>
  <c r="B85" i="1"/>
  <c r="B86" i="1" l="1"/>
  <c r="D86" i="1"/>
  <c r="G86" i="1" s="1"/>
  <c r="A87" i="1"/>
  <c r="E60" i="1"/>
  <c r="F60" i="1" s="1"/>
  <c r="H60" i="1" l="1"/>
  <c r="C61" i="1"/>
  <c r="A88" i="1"/>
  <c r="D87" i="1"/>
  <c r="G87" i="1" s="1"/>
  <c r="B87" i="1"/>
  <c r="A89" i="1" l="1"/>
  <c r="B88" i="1"/>
  <c r="D88" i="1"/>
  <c r="G88" i="1"/>
  <c r="E61" i="1"/>
  <c r="F61" i="1" s="1"/>
  <c r="H61" i="1" l="1"/>
  <c r="C62" i="1"/>
  <c r="A90" i="1"/>
  <c r="D89" i="1"/>
  <c r="G89" i="1" s="1"/>
  <c r="B89" i="1"/>
  <c r="D90" i="1" l="1"/>
  <c r="B90" i="1"/>
  <c r="G90" i="1"/>
  <c r="A91" i="1"/>
  <c r="E62" i="1"/>
  <c r="F62" i="1" s="1"/>
  <c r="H62" i="1" l="1"/>
  <c r="C63" i="1"/>
  <c r="A92" i="1"/>
  <c r="B91" i="1"/>
  <c r="D91" i="1"/>
  <c r="G91" i="1" s="1"/>
  <c r="A93" i="1" l="1"/>
  <c r="D92" i="1"/>
  <c r="G92" i="1" s="1"/>
  <c r="L22" i="1" s="1"/>
  <c r="B92" i="1"/>
  <c r="E63" i="1"/>
  <c r="F63" i="1" s="1"/>
  <c r="H63" i="1" l="1"/>
  <c r="C64" i="1"/>
  <c r="D93" i="1"/>
  <c r="B93" i="1"/>
  <c r="G93" i="1"/>
  <c r="A94" i="1"/>
  <c r="A95" i="1" l="1"/>
  <c r="D94" i="1"/>
  <c r="G94" i="1" s="1"/>
  <c r="B94" i="1"/>
  <c r="E64" i="1"/>
  <c r="F64" i="1" s="1"/>
  <c r="H64" i="1" l="1"/>
  <c r="C65" i="1"/>
  <c r="B95" i="1"/>
  <c r="D95" i="1"/>
  <c r="G95" i="1" s="1"/>
  <c r="A96" i="1"/>
  <c r="A97" i="1" l="1"/>
  <c r="D96" i="1"/>
  <c r="B96" i="1"/>
  <c r="G96" i="1"/>
  <c r="E65" i="1"/>
  <c r="F65" i="1"/>
  <c r="H65" i="1" l="1"/>
  <c r="C66" i="1"/>
  <c r="B97" i="1"/>
  <c r="A98" i="1"/>
  <c r="D97" i="1"/>
  <c r="G97" i="1" s="1"/>
  <c r="A99" i="1" l="1"/>
  <c r="B98" i="1"/>
  <c r="D98" i="1"/>
  <c r="G98" i="1" s="1"/>
  <c r="E66" i="1"/>
  <c r="F66" i="1" s="1"/>
  <c r="H66" i="1" l="1"/>
  <c r="C67" i="1"/>
  <c r="D99" i="1"/>
  <c r="G99" i="1" s="1"/>
  <c r="A100" i="1"/>
  <c r="B99" i="1"/>
  <c r="D100" i="1" l="1"/>
  <c r="A101" i="1"/>
  <c r="G100" i="1"/>
  <c r="B100" i="1"/>
  <c r="E67" i="1"/>
  <c r="F67" i="1" s="1"/>
  <c r="H67" i="1" l="1"/>
  <c r="C68" i="1"/>
  <c r="B101" i="1"/>
  <c r="A102" i="1"/>
  <c r="D101" i="1"/>
  <c r="G101" i="1" s="1"/>
  <c r="B102" i="1" l="1"/>
  <c r="D102" i="1"/>
  <c r="G102" i="1" s="1"/>
  <c r="A103" i="1"/>
  <c r="E68" i="1"/>
  <c r="F68" i="1" s="1"/>
  <c r="K20" i="1" l="1"/>
  <c r="M20" i="1" s="1"/>
  <c r="H68" i="1"/>
  <c r="C69" i="1"/>
  <c r="A104" i="1"/>
  <c r="D103" i="1"/>
  <c r="G103" i="1" s="1"/>
  <c r="B103" i="1"/>
  <c r="E69" i="1" l="1"/>
  <c r="F69" i="1" s="1"/>
  <c r="B104" i="1"/>
  <c r="A105" i="1"/>
  <c r="D104" i="1"/>
  <c r="G104" i="1" s="1"/>
  <c r="L23" i="1" s="1"/>
  <c r="A106" i="1" l="1"/>
  <c r="B105" i="1"/>
  <c r="D105" i="1"/>
  <c r="G105" i="1" s="1"/>
  <c r="H69" i="1"/>
  <c r="C70" i="1"/>
  <c r="E70" i="1" l="1"/>
  <c r="F70" i="1"/>
  <c r="A107" i="1"/>
  <c r="D106" i="1"/>
  <c r="G106" i="1" s="1"/>
  <c r="B106" i="1"/>
  <c r="B107" i="1" l="1"/>
  <c r="D107" i="1"/>
  <c r="G107" i="1" s="1"/>
  <c r="A108" i="1"/>
  <c r="H70" i="1"/>
  <c r="C71" i="1"/>
  <c r="D108" i="1" l="1"/>
  <c r="G108" i="1" s="1"/>
  <c r="A109" i="1"/>
  <c r="B108" i="1"/>
  <c r="E71" i="1"/>
  <c r="F71" i="1" s="1"/>
  <c r="H71" i="1" l="1"/>
  <c r="C72" i="1"/>
  <c r="D109" i="1"/>
  <c r="G109" i="1" s="1"/>
  <c r="A110" i="1"/>
  <c r="B109" i="1"/>
  <c r="D110" i="1" l="1"/>
  <c r="G110" i="1" s="1"/>
  <c r="A111" i="1"/>
  <c r="B110" i="1"/>
  <c r="E72" i="1"/>
  <c r="F72" i="1" s="1"/>
  <c r="H72" i="1" l="1"/>
  <c r="C73" i="1"/>
  <c r="A112" i="1"/>
  <c r="B111" i="1"/>
  <c r="D111" i="1"/>
  <c r="G111" i="1" s="1"/>
  <c r="D112" i="1" l="1"/>
  <c r="G112" i="1"/>
  <c r="A113" i="1"/>
  <c r="B112" i="1"/>
  <c r="E73" i="1"/>
  <c r="F73" i="1" s="1"/>
  <c r="H73" i="1" l="1"/>
  <c r="C74" i="1"/>
  <c r="D113" i="1"/>
  <c r="A114" i="1"/>
  <c r="B113" i="1"/>
  <c r="G113" i="1"/>
  <c r="D114" i="1" l="1"/>
  <c r="B114" i="1"/>
  <c r="G114" i="1"/>
  <c r="A115" i="1"/>
  <c r="E74" i="1"/>
  <c r="F74" i="1" s="1"/>
  <c r="H74" i="1" l="1"/>
  <c r="C75" i="1"/>
  <c r="A116" i="1"/>
  <c r="D115" i="1"/>
  <c r="G115" i="1" s="1"/>
  <c r="B115" i="1"/>
  <c r="D116" i="1" l="1"/>
  <c r="G116" i="1"/>
  <c r="L24" i="1" s="1"/>
  <c r="A117" i="1"/>
  <c r="B116" i="1"/>
  <c r="E75" i="1"/>
  <c r="F75" i="1" s="1"/>
  <c r="H75" i="1" l="1"/>
  <c r="C76" i="1"/>
  <c r="D117" i="1"/>
  <c r="G117" i="1" s="1"/>
  <c r="A118" i="1"/>
  <c r="B117" i="1"/>
  <c r="B118" i="1" l="1"/>
  <c r="D118" i="1"/>
  <c r="G118" i="1" s="1"/>
  <c r="A119" i="1"/>
  <c r="E76" i="1"/>
  <c r="F76" i="1" s="1"/>
  <c r="H76" i="1" l="1"/>
  <c r="C77" i="1"/>
  <c r="A120" i="1"/>
  <c r="D119" i="1"/>
  <c r="G119" i="1" s="1"/>
  <c r="B119" i="1"/>
  <c r="B120" i="1" l="1"/>
  <c r="A121" i="1"/>
  <c r="D120" i="1"/>
  <c r="G120" i="1" s="1"/>
  <c r="E77" i="1"/>
  <c r="F77" i="1" s="1"/>
  <c r="H77" i="1" l="1"/>
  <c r="C78" i="1"/>
  <c r="A122" i="1"/>
  <c r="D121" i="1"/>
  <c r="G121" i="1" s="1"/>
  <c r="B121" i="1"/>
  <c r="D122" i="1" l="1"/>
  <c r="G122" i="1" s="1"/>
  <c r="A123" i="1"/>
  <c r="B122" i="1"/>
  <c r="E78" i="1"/>
  <c r="F78" i="1" s="1"/>
  <c r="H78" i="1" l="1"/>
  <c r="C79" i="1"/>
  <c r="D123" i="1"/>
  <c r="B123" i="1"/>
  <c r="G123" i="1"/>
  <c r="A124" i="1"/>
  <c r="A125" i="1" l="1"/>
  <c r="B124" i="1"/>
  <c r="D124" i="1"/>
  <c r="G124" i="1" s="1"/>
  <c r="E79" i="1"/>
  <c r="F79" i="1" s="1"/>
  <c r="H79" i="1" l="1"/>
  <c r="C80" i="1"/>
  <c r="A126" i="1"/>
  <c r="B125" i="1"/>
  <c r="D125" i="1"/>
  <c r="G125" i="1" s="1"/>
  <c r="B126" i="1" l="1"/>
  <c r="A127" i="1"/>
  <c r="D126" i="1"/>
  <c r="G126" i="1"/>
  <c r="E80" i="1"/>
  <c r="F80" i="1" s="1"/>
  <c r="K21" i="1" l="1"/>
  <c r="M21" i="1" s="1"/>
  <c r="H80" i="1"/>
  <c r="C81" i="1"/>
  <c r="B127" i="1"/>
  <c r="D127" i="1"/>
  <c r="G127" i="1" s="1"/>
  <c r="A128" i="1"/>
  <c r="D128" i="1" l="1"/>
  <c r="G128" i="1" s="1"/>
  <c r="L25" i="1" s="1"/>
  <c r="B128" i="1"/>
  <c r="A129" i="1"/>
  <c r="E81" i="1"/>
  <c r="F81" i="1"/>
  <c r="H81" i="1" l="1"/>
  <c r="C82" i="1"/>
  <c r="B129" i="1"/>
  <c r="D129" i="1"/>
  <c r="G129" i="1" s="1"/>
  <c r="A130" i="1"/>
  <c r="A131" i="1" l="1"/>
  <c r="D130" i="1"/>
  <c r="G130" i="1"/>
  <c r="B130" i="1"/>
  <c r="E82" i="1"/>
  <c r="F82" i="1" s="1"/>
  <c r="H82" i="1" l="1"/>
  <c r="C83" i="1"/>
  <c r="D131" i="1"/>
  <c r="G131" i="1" s="1"/>
  <c r="B131" i="1"/>
  <c r="A132" i="1"/>
  <c r="B132" i="1" l="1"/>
  <c r="D132" i="1"/>
  <c r="G132" i="1" s="1"/>
  <c r="A133" i="1"/>
  <c r="E83" i="1"/>
  <c r="F83" i="1" s="1"/>
  <c r="H83" i="1" l="1"/>
  <c r="C84" i="1"/>
  <c r="A134" i="1"/>
  <c r="B133" i="1"/>
  <c r="D133" i="1"/>
  <c r="G133" i="1" s="1"/>
  <c r="D134" i="1" l="1"/>
  <c r="G134" i="1" s="1"/>
  <c r="B134" i="1"/>
  <c r="A135" i="1"/>
  <c r="E84" i="1"/>
  <c r="F84" i="1" s="1"/>
  <c r="H84" i="1" l="1"/>
  <c r="C85" i="1"/>
  <c r="D135" i="1"/>
  <c r="G135" i="1" s="1"/>
  <c r="B135" i="1"/>
  <c r="A136" i="1"/>
  <c r="A137" i="1" l="1"/>
  <c r="B136" i="1"/>
  <c r="D136" i="1"/>
  <c r="G136" i="1" s="1"/>
  <c r="E85" i="1"/>
  <c r="F85" i="1" s="1"/>
  <c r="H85" i="1" l="1"/>
  <c r="C86" i="1"/>
  <c r="A138" i="1"/>
  <c r="D137" i="1"/>
  <c r="G137" i="1" s="1"/>
  <c r="B137" i="1"/>
  <c r="D138" i="1" l="1"/>
  <c r="B138" i="1"/>
  <c r="A139" i="1"/>
  <c r="G138" i="1"/>
  <c r="E86" i="1"/>
  <c r="F86" i="1" s="1"/>
  <c r="H86" i="1" l="1"/>
  <c r="C87" i="1"/>
  <c r="B139" i="1"/>
  <c r="D139" i="1"/>
  <c r="G139" i="1" s="1"/>
  <c r="A140" i="1"/>
  <c r="A141" i="1" l="1"/>
  <c r="D140" i="1"/>
  <c r="B140" i="1"/>
  <c r="G140" i="1"/>
  <c r="L26" i="1" s="1"/>
  <c r="E87" i="1"/>
  <c r="F87" i="1" s="1"/>
  <c r="H87" i="1" l="1"/>
  <c r="C88" i="1"/>
  <c r="B141" i="1"/>
  <c r="A142" i="1"/>
  <c r="D141" i="1"/>
  <c r="G141" i="1" s="1"/>
  <c r="D142" i="1" l="1"/>
  <c r="B142" i="1"/>
  <c r="G142" i="1"/>
  <c r="A143" i="1"/>
  <c r="E88" i="1"/>
  <c r="F88" i="1"/>
  <c r="H88" i="1" l="1"/>
  <c r="C89" i="1"/>
  <c r="D143" i="1"/>
  <c r="G143" i="1" s="1"/>
  <c r="A144" i="1"/>
  <c r="B143" i="1"/>
  <c r="D144" i="1" l="1"/>
  <c r="G144" i="1" s="1"/>
  <c r="B144" i="1"/>
  <c r="A145" i="1"/>
  <c r="E89" i="1"/>
  <c r="F89" i="1" s="1"/>
  <c r="H89" i="1" l="1"/>
  <c r="C90" i="1"/>
  <c r="D145" i="1"/>
  <c r="B145" i="1"/>
  <c r="G145" i="1"/>
  <c r="A146" i="1"/>
  <c r="A147" i="1" l="1"/>
  <c r="D146" i="1"/>
  <c r="G146" i="1" s="1"/>
  <c r="B146" i="1"/>
  <c r="E90" i="1"/>
  <c r="F90" i="1" s="1"/>
  <c r="H90" i="1" l="1"/>
  <c r="C91" i="1"/>
  <c r="B147" i="1"/>
  <c r="A148" i="1"/>
  <c r="D147" i="1"/>
  <c r="G147" i="1" s="1"/>
  <c r="B148" i="1" l="1"/>
  <c r="A149" i="1"/>
  <c r="D148" i="1"/>
  <c r="G148" i="1" s="1"/>
  <c r="E91" i="1"/>
  <c r="F91" i="1" s="1"/>
  <c r="H91" i="1" l="1"/>
  <c r="C92" i="1"/>
  <c r="D149" i="1"/>
  <c r="G149" i="1" s="1"/>
  <c r="B149" i="1"/>
  <c r="A150" i="1"/>
  <c r="A151" i="1" l="1"/>
  <c r="D150" i="1"/>
  <c r="B150" i="1"/>
  <c r="G150" i="1"/>
  <c r="E92" i="1"/>
  <c r="F92" i="1" s="1"/>
  <c r="K22" i="1" l="1"/>
  <c r="M22" i="1" s="1"/>
  <c r="H92" i="1"/>
  <c r="C93" i="1"/>
  <c r="A152" i="1"/>
  <c r="D151" i="1"/>
  <c r="G151" i="1" s="1"/>
  <c r="B151" i="1"/>
  <c r="E93" i="1" l="1"/>
  <c r="F93" i="1"/>
  <c r="B152" i="1"/>
  <c r="A153" i="1"/>
  <c r="D152" i="1"/>
  <c r="G152" i="1"/>
  <c r="L27" i="1" s="1"/>
  <c r="B153" i="1" l="1"/>
  <c r="A154" i="1"/>
  <c r="D153" i="1"/>
  <c r="G153" i="1" s="1"/>
  <c r="H93" i="1"/>
  <c r="C94" i="1"/>
  <c r="E94" i="1" l="1"/>
  <c r="F94" i="1" s="1"/>
  <c r="A155" i="1"/>
  <c r="D154" i="1"/>
  <c r="G154" i="1" s="1"/>
  <c r="B154" i="1"/>
  <c r="H94" i="1" l="1"/>
  <c r="C95" i="1"/>
  <c r="D155" i="1"/>
  <c r="G155" i="1" s="1"/>
  <c r="A156" i="1"/>
  <c r="B155" i="1"/>
  <c r="A157" i="1" l="1"/>
  <c r="B156" i="1"/>
  <c r="D156" i="1"/>
  <c r="G156" i="1"/>
  <c r="E95" i="1"/>
  <c r="F95" i="1" s="1"/>
  <c r="H95" i="1" l="1"/>
  <c r="C96" i="1"/>
  <c r="A158" i="1"/>
  <c r="B157" i="1"/>
  <c r="D157" i="1"/>
  <c r="G157" i="1" s="1"/>
  <c r="B158" i="1" l="1"/>
  <c r="A159" i="1"/>
  <c r="D158" i="1"/>
  <c r="G158" i="1" s="1"/>
  <c r="E96" i="1"/>
  <c r="F96" i="1" s="1"/>
  <c r="H96" i="1" l="1"/>
  <c r="C97" i="1"/>
  <c r="A160" i="1"/>
  <c r="B159" i="1"/>
  <c r="D159" i="1"/>
  <c r="G159" i="1" s="1"/>
  <c r="A161" i="1" l="1"/>
  <c r="D160" i="1"/>
  <c r="G160" i="1" s="1"/>
  <c r="B160" i="1"/>
  <c r="E97" i="1"/>
  <c r="F97" i="1" s="1"/>
  <c r="H97" i="1" l="1"/>
  <c r="C98" i="1"/>
  <c r="A162" i="1"/>
  <c r="D161" i="1"/>
  <c r="G161" i="1" s="1"/>
  <c r="B161" i="1"/>
  <c r="A163" i="1" l="1"/>
  <c r="B162" i="1"/>
  <c r="D162" i="1"/>
  <c r="G162" i="1" s="1"/>
  <c r="E98" i="1"/>
  <c r="F98" i="1"/>
  <c r="H98" i="1" l="1"/>
  <c r="C99" i="1"/>
  <c r="A164" i="1"/>
  <c r="D163" i="1"/>
  <c r="G163" i="1" s="1"/>
  <c r="B163" i="1"/>
  <c r="E99" i="1" l="1"/>
  <c r="F99" i="1" s="1"/>
  <c r="D164" i="1"/>
  <c r="G164" i="1" s="1"/>
  <c r="L28" i="1" s="1"/>
  <c r="B164" i="1"/>
  <c r="A165" i="1"/>
  <c r="H99" i="1" l="1"/>
  <c r="C100" i="1"/>
  <c r="A166" i="1"/>
  <c r="D165" i="1"/>
  <c r="G165" i="1" s="1"/>
  <c r="B165" i="1"/>
  <c r="A167" i="1" l="1"/>
  <c r="D166" i="1"/>
  <c r="G166" i="1"/>
  <c r="B166" i="1"/>
  <c r="E100" i="1"/>
  <c r="F100" i="1" s="1"/>
  <c r="H100" i="1" l="1"/>
  <c r="C101" i="1"/>
  <c r="D167" i="1"/>
  <c r="A168" i="1"/>
  <c r="B167" i="1"/>
  <c r="G167" i="1"/>
  <c r="A169" i="1" l="1"/>
  <c r="D168" i="1"/>
  <c r="G168" i="1" s="1"/>
  <c r="B168" i="1"/>
  <c r="E101" i="1"/>
  <c r="F101" i="1" s="1"/>
  <c r="H101" i="1" l="1"/>
  <c r="C102" i="1"/>
  <c r="B169" i="1"/>
  <c r="A170" i="1"/>
  <c r="D169" i="1"/>
  <c r="G169" i="1" s="1"/>
  <c r="A171" i="1" l="1"/>
  <c r="D170" i="1"/>
  <c r="B170" i="1"/>
  <c r="G170" i="1"/>
  <c r="E102" i="1"/>
  <c r="F102" i="1" s="1"/>
  <c r="H102" i="1" l="1"/>
  <c r="C103" i="1"/>
  <c r="A172" i="1"/>
  <c r="B171" i="1"/>
  <c r="D171" i="1"/>
  <c r="G171" i="1" s="1"/>
  <c r="D172" i="1" l="1"/>
  <c r="G172" i="1" s="1"/>
  <c r="A173" i="1"/>
  <c r="B172" i="1"/>
  <c r="E103" i="1"/>
  <c r="F103" i="1" s="1"/>
  <c r="H103" i="1" l="1"/>
  <c r="C104" i="1"/>
  <c r="A174" i="1"/>
  <c r="D173" i="1"/>
  <c r="G173" i="1" s="1"/>
  <c r="B173" i="1"/>
  <c r="A175" i="1" l="1"/>
  <c r="D174" i="1"/>
  <c r="G174" i="1" s="1"/>
  <c r="B174" i="1"/>
  <c r="E104" i="1"/>
  <c r="F104" i="1" s="1"/>
  <c r="K23" i="1" l="1"/>
  <c r="M23" i="1" s="1"/>
  <c r="H104" i="1"/>
  <c r="C105" i="1"/>
  <c r="B175" i="1"/>
  <c r="D175" i="1"/>
  <c r="A176" i="1"/>
  <c r="G175" i="1"/>
  <c r="A177" i="1" l="1"/>
  <c r="D176" i="1"/>
  <c r="G176" i="1" s="1"/>
  <c r="L29" i="1" s="1"/>
  <c r="B176" i="1"/>
  <c r="E105" i="1"/>
  <c r="F105" i="1" s="1"/>
  <c r="H105" i="1" l="1"/>
  <c r="C106" i="1"/>
  <c r="D177" i="1"/>
  <c r="G177" i="1" s="1"/>
  <c r="A178" i="1"/>
  <c r="B177" i="1"/>
  <c r="D178" i="1" l="1"/>
  <c r="B178" i="1"/>
  <c r="G178" i="1"/>
  <c r="A179" i="1"/>
  <c r="E106" i="1"/>
  <c r="F106" i="1" s="1"/>
  <c r="H106" i="1" l="1"/>
  <c r="C107" i="1"/>
  <c r="A180" i="1"/>
  <c r="D179" i="1"/>
  <c r="G179" i="1" s="1"/>
  <c r="B179" i="1"/>
  <c r="D180" i="1" l="1"/>
  <c r="G180" i="1" s="1"/>
  <c r="B180" i="1"/>
  <c r="A181" i="1"/>
  <c r="E107" i="1"/>
  <c r="F107" i="1" s="1"/>
  <c r="H107" i="1" l="1"/>
  <c r="C108" i="1"/>
  <c r="D181" i="1"/>
  <c r="G181" i="1" s="1"/>
  <c r="B181" i="1"/>
  <c r="A182" i="1"/>
  <c r="D182" i="1" l="1"/>
  <c r="G182" i="1" s="1"/>
  <c r="B182" i="1"/>
  <c r="A183" i="1"/>
  <c r="E108" i="1"/>
  <c r="F108" i="1"/>
  <c r="H108" i="1" l="1"/>
  <c r="C109" i="1"/>
  <c r="D183" i="1"/>
  <c r="G183" i="1" s="1"/>
  <c r="B183" i="1"/>
  <c r="A184" i="1"/>
  <c r="B184" i="1" l="1"/>
  <c r="A185" i="1"/>
  <c r="D184" i="1"/>
  <c r="G184" i="1" s="1"/>
  <c r="E109" i="1"/>
  <c r="F109" i="1"/>
  <c r="D185" i="1" l="1"/>
  <c r="G185" i="1" s="1"/>
  <c r="B185" i="1"/>
  <c r="A186" i="1"/>
  <c r="H109" i="1"/>
  <c r="C110" i="1"/>
  <c r="E110" i="1" l="1"/>
  <c r="F110" i="1" s="1"/>
  <c r="A187" i="1"/>
  <c r="D186" i="1"/>
  <c r="B186" i="1"/>
  <c r="G186" i="1"/>
  <c r="H110" i="1" l="1"/>
  <c r="C111" i="1"/>
  <c r="D187" i="1"/>
  <c r="G187" i="1" s="1"/>
  <c r="B187" i="1"/>
  <c r="A188" i="1"/>
  <c r="B188" i="1" l="1"/>
  <c r="A189" i="1"/>
  <c r="D188" i="1"/>
  <c r="G188" i="1" s="1"/>
  <c r="L30" i="1" s="1"/>
  <c r="E111" i="1"/>
  <c r="F111" i="1" s="1"/>
  <c r="H111" i="1" l="1"/>
  <c r="C112" i="1"/>
  <c r="D189" i="1"/>
  <c r="G189" i="1" s="1"/>
  <c r="B189" i="1"/>
  <c r="A190" i="1"/>
  <c r="B190" i="1" l="1"/>
  <c r="D190" i="1"/>
  <c r="G190" i="1" s="1"/>
  <c r="A191" i="1"/>
  <c r="E112" i="1"/>
  <c r="F112" i="1" s="1"/>
  <c r="H112" i="1" l="1"/>
  <c r="C113" i="1"/>
  <c r="A192" i="1"/>
  <c r="D191" i="1"/>
  <c r="G191" i="1" s="1"/>
  <c r="B191" i="1"/>
  <c r="D192" i="1" l="1"/>
  <c r="G192" i="1" s="1"/>
  <c r="B192" i="1"/>
  <c r="A193" i="1"/>
  <c r="E113" i="1"/>
  <c r="F113" i="1" s="1"/>
  <c r="H113" i="1" l="1"/>
  <c r="C114" i="1"/>
  <c r="D193" i="1"/>
  <c r="B193" i="1"/>
  <c r="A194" i="1"/>
  <c r="G193" i="1"/>
  <c r="A195" i="1" l="1"/>
  <c r="B194" i="1"/>
  <c r="D194" i="1"/>
  <c r="G194" i="1" s="1"/>
  <c r="E114" i="1"/>
  <c r="F114" i="1" s="1"/>
  <c r="H114" i="1" l="1"/>
  <c r="C115" i="1"/>
  <c r="A196" i="1"/>
  <c r="D195" i="1"/>
  <c r="G195" i="1" s="1"/>
  <c r="B195" i="1"/>
  <c r="D196" i="1" l="1"/>
  <c r="G196" i="1"/>
  <c r="A197" i="1"/>
  <c r="B196" i="1"/>
  <c r="E115" i="1"/>
  <c r="F115" i="1" s="1"/>
  <c r="H115" i="1" l="1"/>
  <c r="C116" i="1"/>
  <c r="A198" i="1"/>
  <c r="B197" i="1"/>
  <c r="D197" i="1"/>
  <c r="G197" i="1" s="1"/>
  <c r="D198" i="1" l="1"/>
  <c r="A199" i="1"/>
  <c r="G198" i="1"/>
  <c r="B198" i="1"/>
  <c r="E116" i="1"/>
  <c r="F116" i="1" s="1"/>
  <c r="K24" i="1" l="1"/>
  <c r="M24" i="1" s="1"/>
  <c r="H116" i="1"/>
  <c r="C117" i="1"/>
  <c r="D199" i="1"/>
  <c r="G199" i="1" s="1"/>
  <c r="B199" i="1"/>
  <c r="A200" i="1"/>
  <c r="A201" i="1" l="1"/>
  <c r="D200" i="1"/>
  <c r="G200" i="1" s="1"/>
  <c r="L31" i="1" s="1"/>
  <c r="B200" i="1"/>
  <c r="E117" i="1"/>
  <c r="F117" i="1" s="1"/>
  <c r="H117" i="1" l="1"/>
  <c r="C118" i="1"/>
  <c r="B201" i="1"/>
  <c r="A202" i="1"/>
  <c r="D201" i="1"/>
  <c r="G201" i="1" s="1"/>
  <c r="D202" i="1" l="1"/>
  <c r="G202" i="1" s="1"/>
  <c r="B202" i="1"/>
  <c r="A203" i="1"/>
  <c r="E118" i="1"/>
  <c r="F118" i="1" s="1"/>
  <c r="H118" i="1" l="1"/>
  <c r="C119" i="1"/>
  <c r="B203" i="1"/>
  <c r="D203" i="1"/>
  <c r="G203" i="1" s="1"/>
  <c r="A204" i="1"/>
  <c r="A205" i="1" l="1"/>
  <c r="B204" i="1"/>
  <c r="D204" i="1"/>
  <c r="G204" i="1" s="1"/>
  <c r="E119" i="1"/>
  <c r="F119" i="1" s="1"/>
  <c r="H119" i="1" l="1"/>
  <c r="C120" i="1"/>
  <c r="A206" i="1"/>
  <c r="D205" i="1"/>
  <c r="G205" i="1" s="1"/>
  <c r="B205" i="1"/>
  <c r="D206" i="1" l="1"/>
  <c r="G206" i="1" s="1"/>
  <c r="A207" i="1"/>
  <c r="B206" i="1"/>
  <c r="E120" i="1"/>
  <c r="F120" i="1" s="1"/>
  <c r="D207" i="1" l="1"/>
  <c r="G207" i="1" s="1"/>
  <c r="B207" i="1"/>
  <c r="A208" i="1"/>
  <c r="H120" i="1"/>
  <c r="C121" i="1"/>
  <c r="E121" i="1" l="1"/>
  <c r="F121" i="1" s="1"/>
  <c r="A209" i="1"/>
  <c r="B208" i="1"/>
  <c r="D208" i="1"/>
  <c r="G208" i="1" s="1"/>
  <c r="H121" i="1" l="1"/>
  <c r="C122" i="1"/>
  <c r="B209" i="1"/>
  <c r="D209" i="1"/>
  <c r="G209" i="1" s="1"/>
  <c r="A210" i="1"/>
  <c r="B210" i="1" l="1"/>
  <c r="D210" i="1"/>
  <c r="A211" i="1"/>
  <c r="G210" i="1"/>
  <c r="E122" i="1"/>
  <c r="F122" i="1" s="1"/>
  <c r="H122" i="1" l="1"/>
  <c r="C123" i="1"/>
  <c r="B211" i="1"/>
  <c r="D211" i="1"/>
  <c r="G211" i="1" s="1"/>
  <c r="A212" i="1"/>
  <c r="E123" i="1" l="1"/>
  <c r="F123" i="1"/>
  <c r="D212" i="1"/>
  <c r="G212" i="1" s="1"/>
  <c r="L32" i="1" s="1"/>
  <c r="B212" i="1"/>
  <c r="A213" i="1"/>
  <c r="B213" i="1" l="1"/>
  <c r="D213" i="1"/>
  <c r="G213" i="1" s="1"/>
  <c r="A214" i="1"/>
  <c r="H123" i="1"/>
  <c r="C124" i="1"/>
  <c r="E124" i="1" l="1"/>
  <c r="F124" i="1" s="1"/>
  <c r="D214" i="1"/>
  <c r="G214" i="1" s="1"/>
  <c r="B214" i="1"/>
  <c r="A215" i="1"/>
  <c r="D215" i="1" l="1"/>
  <c r="G215" i="1" s="1"/>
  <c r="A216" i="1"/>
  <c r="B215" i="1"/>
  <c r="H124" i="1"/>
  <c r="C125" i="1"/>
  <c r="E125" i="1" l="1"/>
  <c r="F125" i="1" s="1"/>
  <c r="A217" i="1"/>
  <c r="D216" i="1"/>
  <c r="G216" i="1" s="1"/>
  <c r="B216" i="1"/>
  <c r="H125" i="1" l="1"/>
  <c r="C126" i="1"/>
  <c r="D217" i="1"/>
  <c r="B217" i="1"/>
  <c r="A218" i="1"/>
  <c r="G217" i="1"/>
  <c r="A219" i="1" l="1"/>
  <c r="B218" i="1"/>
  <c r="D218" i="1"/>
  <c r="G218" i="1" s="1"/>
  <c r="E126" i="1"/>
  <c r="F126" i="1" s="1"/>
  <c r="H126" i="1" l="1"/>
  <c r="C127" i="1"/>
  <c r="D219" i="1"/>
  <c r="G219" i="1" s="1"/>
  <c r="B219" i="1"/>
  <c r="A220" i="1"/>
  <c r="A221" i="1" l="1"/>
  <c r="D220" i="1"/>
  <c r="G220" i="1" s="1"/>
  <c r="B220" i="1"/>
  <c r="E127" i="1"/>
  <c r="F127" i="1" s="1"/>
  <c r="H127" i="1" l="1"/>
  <c r="C128" i="1"/>
  <c r="A222" i="1"/>
  <c r="D221" i="1"/>
  <c r="G221" i="1" s="1"/>
  <c r="B221" i="1"/>
  <c r="D222" i="1" l="1"/>
  <c r="B222" i="1"/>
  <c r="G222" i="1"/>
  <c r="A223" i="1"/>
  <c r="E128" i="1"/>
  <c r="F128" i="1" s="1"/>
  <c r="K25" i="1" l="1"/>
  <c r="M25" i="1" s="1"/>
  <c r="H128" i="1"/>
  <c r="C129" i="1"/>
  <c r="B223" i="1"/>
  <c r="A224" i="1"/>
  <c r="D223" i="1"/>
  <c r="G223" i="1" s="1"/>
  <c r="A225" i="1" l="1"/>
  <c r="D224" i="1"/>
  <c r="G224" i="1" s="1"/>
  <c r="L33" i="1" s="1"/>
  <c r="B224" i="1"/>
  <c r="E129" i="1"/>
  <c r="F129" i="1" s="1"/>
  <c r="H129" i="1" l="1"/>
  <c r="C130" i="1"/>
  <c r="D225" i="1"/>
  <c r="G225" i="1" s="1"/>
  <c r="A226" i="1"/>
  <c r="B225" i="1"/>
  <c r="D226" i="1" l="1"/>
  <c r="G226" i="1" s="1"/>
  <c r="B226" i="1"/>
  <c r="A227" i="1"/>
  <c r="E130" i="1"/>
  <c r="F130" i="1" s="1"/>
  <c r="H130" i="1" l="1"/>
  <c r="C131" i="1"/>
  <c r="D227" i="1"/>
  <c r="G227" i="1" s="1"/>
  <c r="B227" i="1"/>
  <c r="A228" i="1"/>
  <c r="A229" i="1" l="1"/>
  <c r="B228" i="1"/>
  <c r="D228" i="1"/>
  <c r="G228" i="1" s="1"/>
  <c r="E131" i="1"/>
  <c r="F131" i="1" s="1"/>
  <c r="H131" i="1" l="1"/>
  <c r="C132" i="1"/>
  <c r="A230" i="1"/>
  <c r="D229" i="1"/>
  <c r="G229" i="1" s="1"/>
  <c r="B229" i="1"/>
  <c r="B230" i="1" l="1"/>
  <c r="A231" i="1"/>
  <c r="D230" i="1"/>
  <c r="G230" i="1" s="1"/>
  <c r="E132" i="1"/>
  <c r="F132" i="1" s="1"/>
  <c r="H132" i="1" l="1"/>
  <c r="C133" i="1"/>
  <c r="A232" i="1"/>
  <c r="D231" i="1"/>
  <c r="G231" i="1" s="1"/>
  <c r="B231" i="1"/>
  <c r="B232" i="1" l="1"/>
  <c r="D232" i="1"/>
  <c r="G232" i="1" s="1"/>
  <c r="A233" i="1"/>
  <c r="E133" i="1"/>
  <c r="F133" i="1" s="1"/>
  <c r="H133" i="1" l="1"/>
  <c r="C134" i="1"/>
  <c r="B233" i="1"/>
  <c r="A234" i="1"/>
  <c r="D233" i="1"/>
  <c r="G233" i="1" s="1"/>
  <c r="A235" i="1" l="1"/>
  <c r="D234" i="1"/>
  <c r="G234" i="1" s="1"/>
  <c r="B234" i="1"/>
  <c r="E134" i="1"/>
  <c r="F134" i="1" s="1"/>
  <c r="H134" i="1" l="1"/>
  <c r="C135" i="1"/>
  <c r="D235" i="1"/>
  <c r="G235" i="1"/>
  <c r="B235" i="1"/>
  <c r="A236" i="1"/>
  <c r="D236" i="1" l="1"/>
  <c r="B236" i="1"/>
  <c r="G236" i="1"/>
  <c r="L34" i="1" s="1"/>
  <c r="A237" i="1"/>
  <c r="E135" i="1"/>
  <c r="F135" i="1" s="1"/>
  <c r="H135" i="1" l="1"/>
  <c r="C136" i="1"/>
  <c r="A238" i="1"/>
  <c r="D237" i="1"/>
  <c r="G237" i="1" s="1"/>
  <c r="B237" i="1"/>
  <c r="B238" i="1" l="1"/>
  <c r="A239" i="1"/>
  <c r="D238" i="1"/>
  <c r="G238" i="1" s="1"/>
  <c r="E136" i="1"/>
  <c r="F136" i="1" s="1"/>
  <c r="H136" i="1" l="1"/>
  <c r="C137" i="1"/>
  <c r="D239" i="1"/>
  <c r="G239" i="1" s="1"/>
  <c r="A240" i="1"/>
  <c r="B239" i="1"/>
  <c r="B240" i="1" l="1"/>
  <c r="A241" i="1"/>
  <c r="D240" i="1"/>
  <c r="G240" i="1" s="1"/>
  <c r="E137" i="1"/>
  <c r="F137" i="1" s="1"/>
  <c r="H137" i="1" l="1"/>
  <c r="C138" i="1"/>
  <c r="A242" i="1"/>
  <c r="D241" i="1"/>
  <c r="G241" i="1" s="1"/>
  <c r="B241" i="1"/>
  <c r="B242" i="1" l="1"/>
  <c r="D242" i="1"/>
  <c r="G242" i="1" s="1"/>
  <c r="A243" i="1"/>
  <c r="E138" i="1"/>
  <c r="F138" i="1" s="1"/>
  <c r="H138" i="1" l="1"/>
  <c r="C139" i="1"/>
  <c r="D243" i="1"/>
  <c r="B243" i="1"/>
  <c r="A244" i="1"/>
  <c r="G243" i="1"/>
  <c r="A245" i="1" l="1"/>
  <c r="D244" i="1"/>
  <c r="G244" i="1" s="1"/>
  <c r="B244" i="1"/>
  <c r="E139" i="1"/>
  <c r="F139" i="1"/>
  <c r="H139" i="1" l="1"/>
  <c r="C140" i="1"/>
  <c r="A246" i="1"/>
  <c r="D245" i="1"/>
  <c r="G245" i="1" s="1"/>
  <c r="B245" i="1"/>
  <c r="B246" i="1" l="1"/>
  <c r="A247" i="1"/>
  <c r="D246" i="1"/>
  <c r="G246" i="1" s="1"/>
  <c r="E140" i="1"/>
  <c r="F140" i="1" s="1"/>
  <c r="K26" i="1" l="1"/>
  <c r="M26" i="1" s="1"/>
  <c r="H140" i="1"/>
  <c r="C141" i="1"/>
  <c r="A248" i="1"/>
  <c r="D247" i="1"/>
  <c r="G247" i="1" s="1"/>
  <c r="B247" i="1"/>
  <c r="D248" i="1" l="1"/>
  <c r="A249" i="1"/>
  <c r="B248" i="1"/>
  <c r="G248" i="1"/>
  <c r="E141" i="1"/>
  <c r="F141" i="1"/>
  <c r="L35" i="1" l="1"/>
  <c r="O18" i="1"/>
  <c r="G5" i="1" s="1"/>
  <c r="H141" i="1"/>
  <c r="C142" i="1"/>
  <c r="G249" i="1"/>
  <c r="D249" i="1"/>
  <c r="A250" i="1"/>
  <c r="H249" i="1"/>
  <c r="F249" i="1"/>
  <c r="E249" i="1"/>
  <c r="C249" i="1"/>
  <c r="B249" i="1"/>
  <c r="A251" i="1" l="1"/>
  <c r="F250" i="1"/>
  <c r="H250" i="1"/>
  <c r="C250" i="1"/>
  <c r="B250" i="1"/>
  <c r="G250" i="1"/>
  <c r="E250" i="1"/>
  <c r="D250" i="1"/>
  <c r="E142" i="1"/>
  <c r="F142" i="1" s="1"/>
  <c r="H142" i="1" l="1"/>
  <c r="C143" i="1"/>
  <c r="C251" i="1"/>
  <c r="B251" i="1"/>
  <c r="A252" i="1"/>
  <c r="G251" i="1"/>
  <c r="F251" i="1"/>
  <c r="H251" i="1"/>
  <c r="E251" i="1"/>
  <c r="D251" i="1"/>
  <c r="E143" i="1" l="1"/>
  <c r="F143" i="1" s="1"/>
  <c r="C252" i="1"/>
  <c r="B252" i="1"/>
  <c r="F252" i="1"/>
  <c r="E252" i="1"/>
  <c r="D252" i="1"/>
  <c r="A253" i="1"/>
  <c r="H252" i="1"/>
  <c r="G252" i="1"/>
  <c r="H143" i="1" l="1"/>
  <c r="C144" i="1"/>
  <c r="H253" i="1"/>
  <c r="G253" i="1"/>
  <c r="F253" i="1"/>
  <c r="D253" i="1"/>
  <c r="C253" i="1"/>
  <c r="A254" i="1"/>
  <c r="E253" i="1"/>
  <c r="B253" i="1"/>
  <c r="G254" i="1" l="1"/>
  <c r="A255" i="1"/>
  <c r="E254" i="1"/>
  <c r="H254" i="1"/>
  <c r="F254" i="1"/>
  <c r="D254" i="1"/>
  <c r="C254" i="1"/>
  <c r="B254" i="1"/>
  <c r="E144" i="1"/>
  <c r="F144" i="1" s="1"/>
  <c r="H144" i="1" l="1"/>
  <c r="C145" i="1"/>
  <c r="A256" i="1"/>
  <c r="H255" i="1"/>
  <c r="E255" i="1"/>
  <c r="D255" i="1"/>
  <c r="B255" i="1"/>
  <c r="C255" i="1"/>
  <c r="G255" i="1"/>
  <c r="F255" i="1"/>
  <c r="E256" i="1" l="1"/>
  <c r="D256" i="1"/>
  <c r="C256" i="1"/>
  <c r="B256" i="1"/>
  <c r="F256" i="1"/>
  <c r="A257" i="1"/>
  <c r="H256" i="1"/>
  <c r="G256" i="1"/>
  <c r="E145" i="1"/>
  <c r="F145" i="1" s="1"/>
  <c r="C257" i="1" l="1"/>
  <c r="H257" i="1"/>
  <c r="F257" i="1"/>
  <c r="E257" i="1"/>
  <c r="B257" i="1"/>
  <c r="A258" i="1"/>
  <c r="G257" i="1"/>
  <c r="D257" i="1"/>
  <c r="H145" i="1"/>
  <c r="C146" i="1"/>
  <c r="E146" i="1" l="1"/>
  <c r="F146" i="1" s="1"/>
  <c r="A259" i="1"/>
  <c r="H258" i="1"/>
  <c r="F258" i="1"/>
  <c r="E258" i="1"/>
  <c r="D258" i="1"/>
  <c r="C258" i="1"/>
  <c r="G258" i="1"/>
  <c r="B258" i="1"/>
  <c r="H146" i="1" l="1"/>
  <c r="C147" i="1"/>
  <c r="G259" i="1"/>
  <c r="B259" i="1"/>
  <c r="D259" i="1"/>
  <c r="C259" i="1"/>
  <c r="H259" i="1"/>
  <c r="A260" i="1"/>
  <c r="F259" i="1"/>
  <c r="E259" i="1"/>
  <c r="D260" i="1" l="1"/>
  <c r="C260" i="1"/>
  <c r="B260" i="1"/>
  <c r="G260" i="1"/>
  <c r="F260" i="1"/>
  <c r="H260" i="1"/>
  <c r="A261" i="1"/>
  <c r="E260" i="1"/>
  <c r="E147" i="1"/>
  <c r="F147" i="1" s="1"/>
  <c r="H147" i="1" l="1"/>
  <c r="C148" i="1"/>
  <c r="A262" i="1"/>
  <c r="G261" i="1"/>
  <c r="F261" i="1"/>
  <c r="E261" i="1"/>
  <c r="C261" i="1"/>
  <c r="B261" i="1"/>
  <c r="D261" i="1"/>
  <c r="H261" i="1"/>
  <c r="C262" i="1" l="1"/>
  <c r="B262" i="1"/>
  <c r="A263" i="1"/>
  <c r="H262" i="1"/>
  <c r="F262" i="1"/>
  <c r="E262" i="1"/>
  <c r="D262" i="1"/>
  <c r="G262" i="1"/>
  <c r="E148" i="1"/>
  <c r="F148" i="1" s="1"/>
  <c r="H148" i="1" l="1"/>
  <c r="C149" i="1"/>
  <c r="A264" i="1"/>
  <c r="D263" i="1"/>
  <c r="H263" i="1"/>
  <c r="G263" i="1"/>
  <c r="F263" i="1"/>
  <c r="E263" i="1"/>
  <c r="C263" i="1"/>
  <c r="B263" i="1"/>
  <c r="G264" i="1" l="1"/>
  <c r="F264" i="1"/>
  <c r="E264" i="1"/>
  <c r="A265" i="1"/>
  <c r="H264" i="1"/>
  <c r="D264" i="1"/>
  <c r="B264" i="1"/>
  <c r="C264" i="1"/>
  <c r="E149" i="1"/>
  <c r="F149" i="1" s="1"/>
  <c r="H149" i="1" l="1"/>
  <c r="C150" i="1"/>
  <c r="A266" i="1"/>
  <c r="F265" i="1"/>
  <c r="G265" i="1"/>
  <c r="E265" i="1"/>
  <c r="D265" i="1"/>
  <c r="C265" i="1"/>
  <c r="B265" i="1"/>
  <c r="H265" i="1"/>
  <c r="A267" i="1" l="1"/>
  <c r="H266" i="1"/>
  <c r="E266" i="1"/>
  <c r="D266" i="1"/>
  <c r="B266" i="1"/>
  <c r="F266" i="1"/>
  <c r="C266" i="1"/>
  <c r="G266" i="1"/>
  <c r="E150" i="1"/>
  <c r="F150" i="1" s="1"/>
  <c r="H150" i="1" l="1"/>
  <c r="C151" i="1"/>
  <c r="C267" i="1"/>
  <c r="B267" i="1"/>
  <c r="H267" i="1"/>
  <c r="G267" i="1"/>
  <c r="F267" i="1"/>
  <c r="D267" i="1"/>
  <c r="E267" i="1"/>
  <c r="A268" i="1"/>
  <c r="D268" i="1" l="1"/>
  <c r="C268" i="1"/>
  <c r="F268" i="1"/>
  <c r="E268" i="1"/>
  <c r="H268" i="1"/>
  <c r="B268" i="1"/>
  <c r="G268" i="1"/>
  <c r="A269" i="1"/>
  <c r="E151" i="1"/>
  <c r="F151" i="1" s="1"/>
  <c r="H151" i="1" l="1"/>
  <c r="C152" i="1"/>
  <c r="G269" i="1"/>
  <c r="F269" i="1"/>
  <c r="E269" i="1"/>
  <c r="A270" i="1"/>
  <c r="H269" i="1"/>
  <c r="B269" i="1"/>
  <c r="D269" i="1"/>
  <c r="C269" i="1"/>
  <c r="G270" i="1" l="1"/>
  <c r="F270" i="1"/>
  <c r="E270" i="1"/>
  <c r="C270" i="1"/>
  <c r="B270" i="1"/>
  <c r="A271" i="1"/>
  <c r="H270" i="1"/>
  <c r="D270" i="1"/>
  <c r="E152" i="1"/>
  <c r="F152" i="1" s="1"/>
  <c r="K27" i="1" l="1"/>
  <c r="M27" i="1" s="1"/>
  <c r="H152" i="1"/>
  <c r="C153" i="1"/>
  <c r="A272" i="1"/>
  <c r="D271" i="1"/>
  <c r="F271" i="1"/>
  <c r="E271" i="1"/>
  <c r="C271" i="1"/>
  <c r="B271" i="1"/>
  <c r="H271" i="1"/>
  <c r="G271" i="1"/>
  <c r="C272" i="1" l="1"/>
  <c r="B272" i="1"/>
  <c r="A273" i="1"/>
  <c r="D272" i="1"/>
  <c r="H272" i="1"/>
  <c r="F272" i="1"/>
  <c r="G272" i="1"/>
  <c r="E272" i="1"/>
  <c r="E153" i="1"/>
  <c r="F153" i="1" s="1"/>
  <c r="H153" i="1" l="1"/>
  <c r="C154" i="1"/>
  <c r="F273" i="1"/>
  <c r="E273" i="1"/>
  <c r="D273" i="1"/>
  <c r="B273" i="1"/>
  <c r="A274" i="1"/>
  <c r="C273" i="1"/>
  <c r="H273" i="1"/>
  <c r="G273" i="1"/>
  <c r="G274" i="1" l="1"/>
  <c r="F274" i="1"/>
  <c r="E274" i="1"/>
  <c r="H274" i="1"/>
  <c r="D274" i="1"/>
  <c r="B274" i="1"/>
  <c r="A275" i="1"/>
  <c r="C274" i="1"/>
  <c r="E154" i="1"/>
  <c r="F154" i="1" s="1"/>
  <c r="H154" i="1" l="1"/>
  <c r="C155" i="1"/>
  <c r="A276" i="1"/>
  <c r="H275" i="1"/>
  <c r="C275" i="1"/>
  <c r="G275" i="1"/>
  <c r="F275" i="1"/>
  <c r="E275" i="1"/>
  <c r="D275" i="1"/>
  <c r="B275" i="1"/>
  <c r="E155" i="1" l="1"/>
  <c r="F155" i="1" s="1"/>
  <c r="A277" i="1"/>
  <c r="E276" i="1"/>
  <c r="D276" i="1"/>
  <c r="C276" i="1"/>
  <c r="H276" i="1"/>
  <c r="G276" i="1"/>
  <c r="F276" i="1"/>
  <c r="B276" i="1"/>
  <c r="H155" i="1" l="1"/>
  <c r="C156" i="1"/>
  <c r="C277" i="1"/>
  <c r="B277" i="1"/>
  <c r="A278" i="1"/>
  <c r="H277" i="1"/>
  <c r="E277" i="1"/>
  <c r="G277" i="1"/>
  <c r="F277" i="1"/>
  <c r="D277" i="1"/>
  <c r="E156" i="1" l="1"/>
  <c r="F156" i="1"/>
  <c r="H278" i="1"/>
  <c r="G278" i="1"/>
  <c r="D278" i="1"/>
  <c r="C278" i="1"/>
  <c r="A279" i="1"/>
  <c r="F278" i="1"/>
  <c r="E278" i="1"/>
  <c r="B278" i="1"/>
  <c r="G279" i="1" l="1"/>
  <c r="F279" i="1"/>
  <c r="E279" i="1"/>
  <c r="D279" i="1"/>
  <c r="C279" i="1"/>
  <c r="B279" i="1"/>
  <c r="A280" i="1"/>
  <c r="H279" i="1"/>
  <c r="H156" i="1"/>
  <c r="C157" i="1"/>
  <c r="E157" i="1" l="1"/>
  <c r="F157" i="1" s="1"/>
  <c r="A281" i="1"/>
  <c r="H280" i="1"/>
  <c r="G280" i="1"/>
  <c r="F280" i="1"/>
  <c r="E280" i="1"/>
  <c r="D280" i="1"/>
  <c r="C280" i="1"/>
  <c r="B280" i="1"/>
  <c r="H157" i="1" l="1"/>
  <c r="C158" i="1"/>
  <c r="A282" i="1"/>
  <c r="G281" i="1"/>
  <c r="F281" i="1"/>
  <c r="E281" i="1"/>
  <c r="D281" i="1"/>
  <c r="H281" i="1"/>
  <c r="C281" i="1"/>
  <c r="B281" i="1"/>
  <c r="E158" i="1" l="1"/>
  <c r="F158" i="1"/>
  <c r="C282" i="1"/>
  <c r="B282" i="1"/>
  <c r="F282" i="1"/>
  <c r="E282" i="1"/>
  <c r="D282" i="1"/>
  <c r="H282" i="1"/>
  <c r="G282" i="1"/>
  <c r="A283" i="1"/>
  <c r="C283" i="1" l="1"/>
  <c r="B283" i="1"/>
  <c r="F283" i="1"/>
  <c r="E283" i="1"/>
  <c r="D283" i="1"/>
  <c r="A284" i="1"/>
  <c r="H283" i="1"/>
  <c r="G283" i="1"/>
  <c r="H158" i="1"/>
  <c r="C159" i="1"/>
  <c r="E159" i="1" l="1"/>
  <c r="F159" i="1"/>
  <c r="G284" i="1"/>
  <c r="F284" i="1"/>
  <c r="E284" i="1"/>
  <c r="A285" i="1"/>
  <c r="H284" i="1"/>
  <c r="B284" i="1"/>
  <c r="D284" i="1"/>
  <c r="C284" i="1"/>
  <c r="E285" i="1" l="1"/>
  <c r="D285" i="1"/>
  <c r="C285" i="1"/>
  <c r="A286" i="1"/>
  <c r="H285" i="1"/>
  <c r="B285" i="1"/>
  <c r="G285" i="1"/>
  <c r="F285" i="1"/>
  <c r="H159" i="1"/>
  <c r="C160" i="1"/>
  <c r="E160" i="1" l="1"/>
  <c r="F160" i="1"/>
  <c r="A287" i="1"/>
  <c r="D286" i="1"/>
  <c r="C286" i="1"/>
  <c r="G286" i="1"/>
  <c r="H286" i="1"/>
  <c r="F286" i="1"/>
  <c r="B286" i="1"/>
  <c r="E286" i="1"/>
  <c r="C287" i="1" l="1"/>
  <c r="B287" i="1"/>
  <c r="H287" i="1"/>
  <c r="G287" i="1"/>
  <c r="A288" i="1"/>
  <c r="F287" i="1"/>
  <c r="E287" i="1"/>
  <c r="D287" i="1"/>
  <c r="H160" i="1"/>
  <c r="C161" i="1"/>
  <c r="E161" i="1" l="1"/>
  <c r="F161" i="1"/>
  <c r="D288" i="1"/>
  <c r="C288" i="1"/>
  <c r="B288" i="1"/>
  <c r="A289" i="1"/>
  <c r="E288" i="1"/>
  <c r="H288" i="1"/>
  <c r="G288" i="1"/>
  <c r="F288" i="1"/>
  <c r="G289" i="1" l="1"/>
  <c r="F289" i="1"/>
  <c r="E289" i="1"/>
  <c r="H289" i="1"/>
  <c r="D289" i="1"/>
  <c r="B289" i="1"/>
  <c r="A290" i="1"/>
  <c r="C289" i="1"/>
  <c r="H161" i="1"/>
  <c r="C162" i="1"/>
  <c r="E162" i="1" l="1"/>
  <c r="F162" i="1" s="1"/>
  <c r="A291" i="1"/>
  <c r="G290" i="1"/>
  <c r="F290" i="1"/>
  <c r="C290" i="1"/>
  <c r="B290" i="1"/>
  <c r="H290" i="1"/>
  <c r="E290" i="1"/>
  <c r="D290" i="1"/>
  <c r="H162" i="1" l="1"/>
  <c r="C163" i="1"/>
  <c r="A292" i="1"/>
  <c r="C291" i="1"/>
  <c r="B291" i="1"/>
  <c r="F291" i="1"/>
  <c r="H291" i="1"/>
  <c r="E291" i="1"/>
  <c r="G291" i="1"/>
  <c r="D291" i="1"/>
  <c r="C292" i="1" l="1"/>
  <c r="B292" i="1"/>
  <c r="H292" i="1"/>
  <c r="A293" i="1"/>
  <c r="G292" i="1"/>
  <c r="F292" i="1"/>
  <c r="E292" i="1"/>
  <c r="D292" i="1"/>
  <c r="E163" i="1"/>
  <c r="F163" i="1" s="1"/>
  <c r="H163" i="1" l="1"/>
  <c r="C164" i="1"/>
  <c r="A294" i="1"/>
  <c r="H293" i="1"/>
  <c r="F293" i="1"/>
  <c r="E293" i="1"/>
  <c r="D293" i="1"/>
  <c r="C293" i="1"/>
  <c r="G293" i="1"/>
  <c r="B293" i="1"/>
  <c r="G294" i="1" l="1"/>
  <c r="F294" i="1"/>
  <c r="E294" i="1"/>
  <c r="B294" i="1"/>
  <c r="D294" i="1"/>
  <c r="C294" i="1"/>
  <c r="A295" i="1"/>
  <c r="H294" i="1"/>
  <c r="E164" i="1"/>
  <c r="F164" i="1" s="1"/>
  <c r="K28" i="1" l="1"/>
  <c r="M28" i="1" s="1"/>
  <c r="H164" i="1"/>
  <c r="C165" i="1"/>
  <c r="B295" i="1"/>
  <c r="C295" i="1"/>
  <c r="A296" i="1"/>
  <c r="H295" i="1"/>
  <c r="G295" i="1"/>
  <c r="F295" i="1"/>
  <c r="E295" i="1"/>
  <c r="D295" i="1"/>
  <c r="A297" i="1" l="1"/>
  <c r="H296" i="1"/>
  <c r="G296" i="1"/>
  <c r="E296" i="1"/>
  <c r="D296" i="1"/>
  <c r="F296" i="1"/>
  <c r="B296" i="1"/>
  <c r="C296" i="1"/>
  <c r="E165" i="1"/>
  <c r="F165" i="1" s="1"/>
  <c r="H165" i="1" l="1"/>
  <c r="C166" i="1"/>
  <c r="C297" i="1"/>
  <c r="B297" i="1"/>
  <c r="D297" i="1"/>
  <c r="H297" i="1"/>
  <c r="G297" i="1"/>
  <c r="A298" i="1"/>
  <c r="F297" i="1"/>
  <c r="E297" i="1"/>
  <c r="C298" i="1" l="1"/>
  <c r="B298" i="1"/>
  <c r="F298" i="1"/>
  <c r="A299" i="1"/>
  <c r="H298" i="1"/>
  <c r="G298" i="1"/>
  <c r="E298" i="1"/>
  <c r="D298" i="1"/>
  <c r="E166" i="1"/>
  <c r="F166" i="1" s="1"/>
  <c r="H166" i="1" l="1"/>
  <c r="C167" i="1"/>
  <c r="G299" i="1"/>
  <c r="F299" i="1"/>
  <c r="E299" i="1"/>
  <c r="A300" i="1"/>
  <c r="D299" i="1"/>
  <c r="C299" i="1"/>
  <c r="B299" i="1"/>
  <c r="H299" i="1"/>
  <c r="C300" i="1" l="1"/>
  <c r="B300" i="1"/>
  <c r="H300" i="1"/>
  <c r="E300" i="1"/>
  <c r="D300" i="1"/>
  <c r="F300" i="1"/>
  <c r="G300" i="1"/>
  <c r="A301" i="1"/>
  <c r="E167" i="1"/>
  <c r="F167" i="1" s="1"/>
  <c r="H167" i="1" l="1"/>
  <c r="C168" i="1"/>
  <c r="A302" i="1"/>
  <c r="G301" i="1"/>
  <c r="F301" i="1"/>
  <c r="D301" i="1"/>
  <c r="C301" i="1"/>
  <c r="B301" i="1"/>
  <c r="E301" i="1"/>
  <c r="H301" i="1"/>
  <c r="C302" i="1" l="1"/>
  <c r="B302" i="1"/>
  <c r="A303" i="1"/>
  <c r="H302" i="1"/>
  <c r="F302" i="1"/>
  <c r="E302" i="1"/>
  <c r="G302" i="1"/>
  <c r="D302" i="1"/>
  <c r="E168" i="1"/>
  <c r="F168" i="1" s="1"/>
  <c r="H168" i="1" l="1"/>
  <c r="C169" i="1"/>
  <c r="B303" i="1"/>
  <c r="A304" i="1"/>
  <c r="H303" i="1"/>
  <c r="G303" i="1"/>
  <c r="F303" i="1"/>
  <c r="E303" i="1"/>
  <c r="C303" i="1"/>
  <c r="D303" i="1"/>
  <c r="G304" i="1" l="1"/>
  <c r="F304" i="1"/>
  <c r="E304" i="1"/>
  <c r="D304" i="1"/>
  <c r="H304" i="1"/>
  <c r="C304" i="1"/>
  <c r="B304" i="1"/>
  <c r="A305" i="1"/>
  <c r="E169" i="1"/>
  <c r="F169" i="1" s="1"/>
  <c r="A306" i="1" l="1"/>
  <c r="H305" i="1"/>
  <c r="G305" i="1"/>
  <c r="E305" i="1"/>
  <c r="D305" i="1"/>
  <c r="C305" i="1"/>
  <c r="B305" i="1"/>
  <c r="F305" i="1"/>
  <c r="H169" i="1"/>
  <c r="C170" i="1"/>
  <c r="E170" i="1" l="1"/>
  <c r="F170" i="1" s="1"/>
  <c r="A307" i="1"/>
  <c r="C306" i="1"/>
  <c r="B306" i="1"/>
  <c r="F306" i="1"/>
  <c r="D306" i="1"/>
  <c r="H306" i="1"/>
  <c r="E306" i="1"/>
  <c r="G306" i="1"/>
  <c r="H170" i="1" l="1"/>
  <c r="C171" i="1"/>
  <c r="C307" i="1"/>
  <c r="B307" i="1"/>
  <c r="H307" i="1"/>
  <c r="G307" i="1"/>
  <c r="E307" i="1"/>
  <c r="D307" i="1"/>
  <c r="A308" i="1"/>
  <c r="F307" i="1"/>
  <c r="H308" i="1" l="1"/>
  <c r="G308" i="1"/>
  <c r="F308" i="1"/>
  <c r="D308" i="1"/>
  <c r="C308" i="1"/>
  <c r="E308" i="1"/>
  <c r="A309" i="1"/>
  <c r="B308" i="1"/>
  <c r="E171" i="1"/>
  <c r="F171" i="1" s="1"/>
  <c r="H171" i="1" l="1"/>
  <c r="C172" i="1"/>
  <c r="G309" i="1"/>
  <c r="F309" i="1"/>
  <c r="E309" i="1"/>
  <c r="A310" i="1"/>
  <c r="D309" i="1"/>
  <c r="C309" i="1"/>
  <c r="H309" i="1"/>
  <c r="B309" i="1"/>
  <c r="B310" i="1" l="1"/>
  <c r="E310" i="1"/>
  <c r="G310" i="1"/>
  <c r="F310" i="1"/>
  <c r="D310" i="1"/>
  <c r="C310" i="1"/>
  <c r="A311" i="1"/>
  <c r="H310" i="1"/>
  <c r="E172" i="1"/>
  <c r="F172" i="1" s="1"/>
  <c r="H172" i="1" l="1"/>
  <c r="C173" i="1"/>
  <c r="A312" i="1"/>
  <c r="G311" i="1"/>
  <c r="F311" i="1"/>
  <c r="E311" i="1"/>
  <c r="C311" i="1"/>
  <c r="B311" i="1"/>
  <c r="D311" i="1"/>
  <c r="H311" i="1"/>
  <c r="C312" i="1" l="1"/>
  <c r="B312" i="1"/>
  <c r="G312" i="1"/>
  <c r="A313" i="1"/>
  <c r="H312" i="1"/>
  <c r="F312" i="1"/>
  <c r="E312" i="1"/>
  <c r="D312" i="1"/>
  <c r="E173" i="1"/>
  <c r="F173" i="1" s="1"/>
  <c r="H173" i="1" l="1"/>
  <c r="C174" i="1"/>
  <c r="A314" i="1"/>
  <c r="F313" i="1"/>
  <c r="E313" i="1"/>
  <c r="C313" i="1"/>
  <c r="B313" i="1"/>
  <c r="H313" i="1"/>
  <c r="G313" i="1"/>
  <c r="D313" i="1"/>
  <c r="G314" i="1" l="1"/>
  <c r="F314" i="1"/>
  <c r="E314" i="1"/>
  <c r="A315" i="1"/>
  <c r="H314" i="1"/>
  <c r="D314" i="1"/>
  <c r="B314" i="1"/>
  <c r="C314" i="1"/>
  <c r="E174" i="1"/>
  <c r="F174" i="1" s="1"/>
  <c r="H174" i="1" l="1"/>
  <c r="C175" i="1"/>
  <c r="A316" i="1"/>
  <c r="H315" i="1"/>
  <c r="G315" i="1"/>
  <c r="F315" i="1"/>
  <c r="E315" i="1"/>
  <c r="D315" i="1"/>
  <c r="C315" i="1"/>
  <c r="B315" i="1"/>
  <c r="A317" i="1" l="1"/>
  <c r="H316" i="1"/>
  <c r="G316" i="1"/>
  <c r="F316" i="1"/>
  <c r="C316" i="1"/>
  <c r="E316" i="1"/>
  <c r="D316" i="1"/>
  <c r="B316" i="1"/>
  <c r="E175" i="1"/>
  <c r="F175" i="1" s="1"/>
  <c r="H175" i="1" l="1"/>
  <c r="C176" i="1"/>
  <c r="C317" i="1"/>
  <c r="B317" i="1"/>
  <c r="H317" i="1"/>
  <c r="G317" i="1"/>
  <c r="F317" i="1"/>
  <c r="D317" i="1"/>
  <c r="A318" i="1"/>
  <c r="E317" i="1"/>
  <c r="B318" i="1" l="1"/>
  <c r="E318" i="1"/>
  <c r="H318" i="1"/>
  <c r="G318" i="1"/>
  <c r="D318" i="1"/>
  <c r="C318" i="1"/>
  <c r="A319" i="1"/>
  <c r="F318" i="1"/>
  <c r="E176" i="1"/>
  <c r="F176" i="1" s="1"/>
  <c r="K29" i="1" l="1"/>
  <c r="M29" i="1" s="1"/>
  <c r="H176" i="1"/>
  <c r="C177" i="1"/>
  <c r="G319" i="1"/>
  <c r="F319" i="1"/>
  <c r="E319" i="1"/>
  <c r="A320" i="1"/>
  <c r="H319" i="1"/>
  <c r="B319" i="1"/>
  <c r="C319" i="1"/>
  <c r="D319" i="1"/>
  <c r="G320" i="1" l="1"/>
  <c r="F320" i="1"/>
  <c r="E320" i="1"/>
  <c r="C320" i="1"/>
  <c r="B320" i="1"/>
  <c r="D320" i="1"/>
  <c r="A321" i="1"/>
  <c r="H320" i="1"/>
  <c r="E177" i="1"/>
  <c r="F177" i="1" s="1"/>
  <c r="H177" i="1" l="1"/>
  <c r="C178" i="1"/>
  <c r="A322" i="1"/>
  <c r="F321" i="1"/>
  <c r="E321" i="1"/>
  <c r="C321" i="1"/>
  <c r="B321" i="1"/>
  <c r="H321" i="1"/>
  <c r="G321" i="1"/>
  <c r="D321" i="1"/>
  <c r="C322" i="1" l="1"/>
  <c r="B322" i="1"/>
  <c r="A323" i="1"/>
  <c r="D322" i="1"/>
  <c r="G322" i="1"/>
  <c r="F322" i="1"/>
  <c r="E322" i="1"/>
  <c r="H322" i="1"/>
  <c r="E178" i="1"/>
  <c r="F178" i="1" s="1"/>
  <c r="H178" i="1" l="1"/>
  <c r="C179" i="1"/>
  <c r="F323" i="1"/>
  <c r="E323" i="1"/>
  <c r="D323" i="1"/>
  <c r="B323" i="1"/>
  <c r="A324" i="1"/>
  <c r="C323" i="1"/>
  <c r="H323" i="1"/>
  <c r="G323" i="1"/>
  <c r="G324" i="1" l="1"/>
  <c r="F324" i="1"/>
  <c r="E324" i="1"/>
  <c r="A325" i="1"/>
  <c r="C324" i="1"/>
  <c r="H324" i="1"/>
  <c r="D324" i="1"/>
  <c r="B324" i="1"/>
  <c r="E179" i="1"/>
  <c r="F179" i="1" s="1"/>
  <c r="H179" i="1" l="1"/>
  <c r="C180" i="1"/>
  <c r="A326" i="1"/>
  <c r="H325" i="1"/>
  <c r="E325" i="1"/>
  <c r="D325" i="1"/>
  <c r="B325" i="1"/>
  <c r="G325" i="1"/>
  <c r="F325" i="1"/>
  <c r="C325" i="1"/>
  <c r="A327" i="1" l="1"/>
  <c r="E326" i="1"/>
  <c r="D326" i="1"/>
  <c r="C326" i="1"/>
  <c r="B326" i="1"/>
  <c r="H326" i="1"/>
  <c r="G326" i="1"/>
  <c r="F326" i="1"/>
  <c r="E180" i="1"/>
  <c r="F180" i="1" s="1"/>
  <c r="H180" i="1" l="1"/>
  <c r="C181" i="1"/>
  <c r="C327" i="1"/>
  <c r="B327" i="1"/>
  <c r="F327" i="1"/>
  <c r="E327" i="1"/>
  <c r="D327" i="1"/>
  <c r="A328" i="1"/>
  <c r="H327" i="1"/>
  <c r="G327" i="1"/>
  <c r="H328" i="1" l="1"/>
  <c r="G328" i="1"/>
  <c r="F328" i="1"/>
  <c r="E328" i="1"/>
  <c r="B328" i="1"/>
  <c r="A329" i="1"/>
  <c r="C328" i="1"/>
  <c r="D328" i="1"/>
  <c r="E181" i="1"/>
  <c r="F181" i="1" s="1"/>
  <c r="H181" i="1" l="1"/>
  <c r="C182" i="1"/>
  <c r="G329" i="1"/>
  <c r="F329" i="1"/>
  <c r="E329" i="1"/>
  <c r="D329" i="1"/>
  <c r="C329" i="1"/>
  <c r="B329" i="1"/>
  <c r="A330" i="1"/>
  <c r="H329" i="1"/>
  <c r="D330" i="1" l="1"/>
  <c r="B330" i="1"/>
  <c r="E330" i="1"/>
  <c r="C330" i="1"/>
  <c r="F330" i="1"/>
  <c r="A331" i="1"/>
  <c r="G330" i="1"/>
  <c r="H330" i="1"/>
  <c r="E182" i="1"/>
  <c r="F182" i="1" s="1"/>
  <c r="H182" i="1" l="1"/>
  <c r="C183" i="1"/>
  <c r="A332" i="1"/>
  <c r="G331" i="1"/>
  <c r="F331" i="1"/>
  <c r="H331" i="1"/>
  <c r="E331" i="1"/>
  <c r="D331" i="1"/>
  <c r="C331" i="1"/>
  <c r="B331" i="1"/>
  <c r="E183" i="1" l="1"/>
  <c r="F183" i="1" s="1"/>
  <c r="C332" i="1"/>
  <c r="B332" i="1"/>
  <c r="F332" i="1"/>
  <c r="E332" i="1"/>
  <c r="D332" i="1"/>
  <c r="A333" i="1"/>
  <c r="H332" i="1"/>
  <c r="G332" i="1"/>
  <c r="H183" i="1" l="1"/>
  <c r="C184" i="1"/>
  <c r="E333" i="1"/>
  <c r="D333" i="1"/>
  <c r="B333" i="1"/>
  <c r="H333" i="1"/>
  <c r="C333" i="1"/>
  <c r="A334" i="1"/>
  <c r="G333" i="1"/>
  <c r="F333" i="1"/>
  <c r="G334" i="1" l="1"/>
  <c r="F334" i="1"/>
  <c r="E334" i="1"/>
  <c r="A335" i="1"/>
  <c r="H334" i="1"/>
  <c r="D334" i="1"/>
  <c r="C334" i="1"/>
  <c r="B334" i="1"/>
  <c r="E184" i="1"/>
  <c r="F184" i="1" s="1"/>
  <c r="H184" i="1" l="1"/>
  <c r="C185" i="1"/>
  <c r="E335" i="1"/>
  <c r="D335" i="1"/>
  <c r="C335" i="1"/>
  <c r="G335" i="1"/>
  <c r="F335" i="1"/>
  <c r="A336" i="1"/>
  <c r="H335" i="1"/>
  <c r="B335" i="1"/>
  <c r="A337" i="1" l="1"/>
  <c r="H336" i="1"/>
  <c r="F336" i="1"/>
  <c r="E336" i="1"/>
  <c r="B336" i="1"/>
  <c r="G336" i="1"/>
  <c r="D336" i="1"/>
  <c r="C336" i="1"/>
  <c r="E185" i="1"/>
  <c r="F185" i="1" s="1"/>
  <c r="H185" i="1" l="1"/>
  <c r="C186" i="1"/>
  <c r="C337" i="1"/>
  <c r="B337" i="1"/>
  <c r="H337" i="1"/>
  <c r="G337" i="1"/>
  <c r="D337" i="1"/>
  <c r="A338" i="1"/>
  <c r="F337" i="1"/>
  <c r="E337" i="1"/>
  <c r="D338" i="1" l="1"/>
  <c r="C338" i="1"/>
  <c r="B338" i="1"/>
  <c r="H338" i="1"/>
  <c r="G338" i="1"/>
  <c r="F338" i="1"/>
  <c r="E338" i="1"/>
  <c r="A339" i="1"/>
  <c r="E186" i="1"/>
  <c r="F186" i="1" s="1"/>
  <c r="H186" i="1" l="1"/>
  <c r="C187" i="1"/>
  <c r="F339" i="1"/>
  <c r="H339" i="1"/>
  <c r="G339" i="1"/>
  <c r="E339" i="1"/>
  <c r="C339" i="1"/>
  <c r="B339" i="1"/>
  <c r="A340" i="1"/>
  <c r="D339" i="1"/>
  <c r="E187" i="1" l="1"/>
  <c r="F187" i="1" s="1"/>
  <c r="H340" i="1"/>
  <c r="G340" i="1"/>
  <c r="F340" i="1"/>
  <c r="E340" i="1"/>
  <c r="B340" i="1"/>
  <c r="C340" i="1"/>
  <c r="A341" i="1"/>
  <c r="D340" i="1"/>
  <c r="D341" i="1" l="1"/>
  <c r="C341" i="1"/>
  <c r="B341" i="1"/>
  <c r="F341" i="1"/>
  <c r="E341" i="1"/>
  <c r="A342" i="1"/>
  <c r="G341" i="1"/>
  <c r="H341" i="1"/>
  <c r="H187" i="1"/>
  <c r="C188" i="1"/>
  <c r="B342" i="1" l="1"/>
  <c r="E342" i="1"/>
  <c r="D342" i="1"/>
  <c r="C342" i="1"/>
  <c r="A343" i="1"/>
  <c r="G342" i="1"/>
  <c r="H342" i="1"/>
  <c r="F342" i="1"/>
  <c r="E188" i="1"/>
  <c r="F188" i="1" s="1"/>
  <c r="K30" i="1" l="1"/>
  <c r="M30" i="1" s="1"/>
  <c r="H188" i="1"/>
  <c r="C189" i="1"/>
  <c r="H343" i="1"/>
  <c r="G343" i="1"/>
  <c r="A344" i="1"/>
  <c r="F343" i="1"/>
  <c r="E343" i="1"/>
  <c r="D343" i="1"/>
  <c r="C343" i="1"/>
  <c r="B343" i="1"/>
  <c r="F344" i="1" l="1"/>
  <c r="A345" i="1"/>
  <c r="H344" i="1"/>
  <c r="D344" i="1"/>
  <c r="C344" i="1"/>
  <c r="B344" i="1"/>
  <c r="E344" i="1"/>
  <c r="G344" i="1"/>
  <c r="E189" i="1"/>
  <c r="F189" i="1" s="1"/>
  <c r="H189" i="1" l="1"/>
  <c r="C190" i="1"/>
  <c r="B345" i="1"/>
  <c r="G345" i="1"/>
  <c r="F345" i="1"/>
  <c r="D345" i="1"/>
  <c r="C345" i="1"/>
  <c r="H345" i="1"/>
  <c r="E345" i="1"/>
  <c r="A346" i="1"/>
  <c r="H346" i="1" l="1"/>
  <c r="G346" i="1"/>
  <c r="B346" i="1"/>
  <c r="A347" i="1"/>
  <c r="E346" i="1"/>
  <c r="D346" i="1"/>
  <c r="C346" i="1"/>
  <c r="F346" i="1"/>
  <c r="E190" i="1"/>
  <c r="F190" i="1" s="1"/>
  <c r="H190" i="1" l="1"/>
  <c r="C191" i="1"/>
  <c r="B347" i="1"/>
  <c r="G347" i="1"/>
  <c r="F347" i="1"/>
  <c r="E347" i="1"/>
  <c r="H347" i="1"/>
  <c r="D347" i="1"/>
  <c r="C347" i="1"/>
  <c r="A348" i="1"/>
  <c r="A349" i="1" l="1"/>
  <c r="H348" i="1"/>
  <c r="E348" i="1"/>
  <c r="G348" i="1"/>
  <c r="F348" i="1"/>
  <c r="D348" i="1"/>
  <c r="C348" i="1"/>
  <c r="B348" i="1"/>
  <c r="E191" i="1"/>
  <c r="F191" i="1" s="1"/>
  <c r="H191" i="1" l="1"/>
  <c r="C192" i="1"/>
  <c r="F349" i="1"/>
  <c r="A350" i="1"/>
  <c r="H349" i="1"/>
  <c r="D349" i="1"/>
  <c r="C349" i="1"/>
  <c r="G349" i="1"/>
  <c r="E349" i="1"/>
  <c r="B349" i="1"/>
  <c r="D350" i="1" l="1"/>
  <c r="C350" i="1"/>
  <c r="B350" i="1"/>
  <c r="H350" i="1"/>
  <c r="G350" i="1"/>
  <c r="F350" i="1"/>
  <c r="E350" i="1"/>
  <c r="A351" i="1"/>
  <c r="E192" i="1"/>
  <c r="F192" i="1" s="1"/>
  <c r="H192" i="1" l="1"/>
  <c r="C193" i="1"/>
  <c r="B351" i="1"/>
  <c r="E351" i="1"/>
  <c r="D351" i="1"/>
  <c r="H351" i="1"/>
  <c r="G351" i="1"/>
  <c r="C351" i="1"/>
  <c r="A352" i="1"/>
  <c r="F351" i="1"/>
  <c r="B352" i="1" l="1"/>
  <c r="A353" i="1"/>
  <c r="H352" i="1"/>
  <c r="G352" i="1"/>
  <c r="F352" i="1"/>
  <c r="C352" i="1"/>
  <c r="E352" i="1"/>
  <c r="D352" i="1"/>
  <c r="E193" i="1"/>
  <c r="F193" i="1" s="1"/>
  <c r="H193" i="1" l="1"/>
  <c r="C194" i="1"/>
  <c r="H353" i="1"/>
  <c r="G353" i="1"/>
  <c r="F353" i="1"/>
  <c r="D353" i="1"/>
  <c r="C353" i="1"/>
  <c r="A354" i="1"/>
  <c r="B353" i="1"/>
  <c r="E353" i="1"/>
  <c r="F354" i="1" l="1"/>
  <c r="B354" i="1"/>
  <c r="E354" i="1"/>
  <c r="A355" i="1"/>
  <c r="H354" i="1"/>
  <c r="D354" i="1"/>
  <c r="G354" i="1"/>
  <c r="C354" i="1"/>
  <c r="E194" i="1"/>
  <c r="F194" i="1" s="1"/>
  <c r="H194" i="1" l="1"/>
  <c r="C195" i="1"/>
  <c r="F355" i="1"/>
  <c r="E355" i="1"/>
  <c r="D355" i="1"/>
  <c r="A356" i="1"/>
  <c r="H355" i="1"/>
  <c r="G355" i="1"/>
  <c r="C355" i="1"/>
  <c r="B355" i="1"/>
  <c r="H356" i="1" l="1"/>
  <c r="G356" i="1"/>
  <c r="F356" i="1"/>
  <c r="D356" i="1"/>
  <c r="C356" i="1"/>
  <c r="E356" i="1"/>
  <c r="A357" i="1"/>
  <c r="B356" i="1"/>
  <c r="E195" i="1"/>
  <c r="F195" i="1" s="1"/>
  <c r="H195" i="1" l="1"/>
  <c r="C196" i="1"/>
  <c r="B357" i="1"/>
  <c r="A358" i="1"/>
  <c r="H357" i="1"/>
  <c r="G357" i="1"/>
  <c r="E357" i="1"/>
  <c r="D357" i="1"/>
  <c r="C357" i="1"/>
  <c r="F357" i="1"/>
  <c r="C358" i="1" l="1"/>
  <c r="B358" i="1"/>
  <c r="F358" i="1"/>
  <c r="A359" i="1"/>
  <c r="H358" i="1"/>
  <c r="D358" i="1"/>
  <c r="G358" i="1"/>
  <c r="E358" i="1"/>
  <c r="E196" i="1"/>
  <c r="F196" i="1" s="1"/>
  <c r="H196" i="1" l="1"/>
  <c r="C197" i="1"/>
  <c r="F359" i="1"/>
  <c r="A360" i="1"/>
  <c r="H359" i="1"/>
  <c r="G359" i="1"/>
  <c r="D359" i="1"/>
  <c r="C359" i="1"/>
  <c r="E359" i="1"/>
  <c r="B359" i="1"/>
  <c r="H360" i="1" l="1"/>
  <c r="G360" i="1"/>
  <c r="F360" i="1"/>
  <c r="A361" i="1"/>
  <c r="E360" i="1"/>
  <c r="D360" i="1"/>
  <c r="C360" i="1"/>
  <c r="B360" i="1"/>
  <c r="E197" i="1"/>
  <c r="F197" i="1" s="1"/>
  <c r="H197" i="1" l="1"/>
  <c r="C198" i="1"/>
  <c r="H361" i="1"/>
  <c r="G361" i="1"/>
  <c r="E361" i="1"/>
  <c r="D361" i="1"/>
  <c r="A362" i="1"/>
  <c r="F361" i="1"/>
  <c r="C361" i="1"/>
  <c r="B361" i="1"/>
  <c r="B362" i="1" l="1"/>
  <c r="A363" i="1"/>
  <c r="H362" i="1"/>
  <c r="G362" i="1"/>
  <c r="E362" i="1"/>
  <c r="D362" i="1"/>
  <c r="F362" i="1"/>
  <c r="C362" i="1"/>
  <c r="E198" i="1"/>
  <c r="F198" i="1" s="1"/>
  <c r="H198" i="1" l="1"/>
  <c r="C199" i="1"/>
  <c r="E363" i="1"/>
  <c r="D363" i="1"/>
  <c r="C363" i="1"/>
  <c r="G363" i="1"/>
  <c r="F363" i="1"/>
  <c r="A364" i="1"/>
  <c r="H363" i="1"/>
  <c r="B363" i="1"/>
  <c r="F364" i="1" l="1"/>
  <c r="G364" i="1"/>
  <c r="E364" i="1"/>
  <c r="B364" i="1"/>
  <c r="D364" i="1"/>
  <c r="C364" i="1"/>
  <c r="A365" i="1"/>
  <c r="H364" i="1"/>
  <c r="E199" i="1"/>
  <c r="F199" i="1" s="1"/>
  <c r="H199" i="1" l="1"/>
  <c r="C200" i="1"/>
  <c r="A366" i="1"/>
  <c r="H365" i="1"/>
  <c r="E365" i="1"/>
  <c r="F365" i="1"/>
  <c r="D365" i="1"/>
  <c r="C365" i="1"/>
  <c r="B365" i="1"/>
  <c r="G365" i="1"/>
  <c r="B366" i="1" l="1"/>
  <c r="E366" i="1"/>
  <c r="D366" i="1"/>
  <c r="C366" i="1"/>
  <c r="G366" i="1"/>
  <c r="F366" i="1"/>
  <c r="A367" i="1"/>
  <c r="H366" i="1"/>
  <c r="E200" i="1"/>
  <c r="F200" i="1" s="1"/>
  <c r="K31" i="1" l="1"/>
  <c r="M31" i="1" s="1"/>
  <c r="H200" i="1"/>
  <c r="C201" i="1"/>
  <c r="B367" i="1"/>
  <c r="C367" i="1"/>
  <c r="A368" i="1"/>
  <c r="H367" i="1"/>
  <c r="G367" i="1"/>
  <c r="F367" i="1"/>
  <c r="E367" i="1"/>
  <c r="D367" i="1"/>
  <c r="G368" i="1" l="1"/>
  <c r="F368" i="1"/>
  <c r="E368" i="1"/>
  <c r="B368" i="1"/>
  <c r="A369" i="1"/>
  <c r="H368" i="1"/>
  <c r="D368" i="1"/>
  <c r="C368" i="1"/>
  <c r="E201" i="1"/>
  <c r="F201" i="1" s="1"/>
  <c r="H201" i="1" l="1"/>
  <c r="C202" i="1"/>
  <c r="F369" i="1"/>
  <c r="G369" i="1"/>
  <c r="E369" i="1"/>
  <c r="D369" i="1"/>
  <c r="B369" i="1"/>
  <c r="C369" i="1"/>
  <c r="A370" i="1"/>
  <c r="H369" i="1"/>
  <c r="G370" i="1" l="1"/>
  <c r="F370" i="1"/>
  <c r="E370" i="1"/>
  <c r="C370" i="1"/>
  <c r="B370" i="1"/>
  <c r="A371" i="1"/>
  <c r="H370" i="1"/>
  <c r="D370" i="1"/>
  <c r="E202" i="1"/>
  <c r="F202" i="1" s="1"/>
  <c r="H202" i="1" l="1"/>
  <c r="C203" i="1"/>
  <c r="D371" i="1"/>
  <c r="C371" i="1"/>
  <c r="B371" i="1"/>
  <c r="E371" i="1"/>
  <c r="F371" i="1"/>
  <c r="A372" i="1"/>
  <c r="G371" i="1"/>
  <c r="H371" i="1"/>
  <c r="B372" i="1" l="1"/>
  <c r="H372" i="1"/>
  <c r="G372" i="1"/>
  <c r="F372" i="1"/>
  <c r="D372" i="1"/>
  <c r="C372" i="1"/>
  <c r="A373" i="1"/>
  <c r="E372" i="1"/>
  <c r="E203" i="1"/>
  <c r="F203" i="1" s="1"/>
  <c r="H203" i="1" l="1"/>
  <c r="C204" i="1"/>
  <c r="A374" i="1"/>
  <c r="H373" i="1"/>
  <c r="G373" i="1"/>
  <c r="D373" i="1"/>
  <c r="F373" i="1"/>
  <c r="E373" i="1"/>
  <c r="C373" i="1"/>
  <c r="B373" i="1"/>
  <c r="F374" i="1" l="1"/>
  <c r="A375" i="1"/>
  <c r="H374" i="1"/>
  <c r="E374" i="1"/>
  <c r="D374" i="1"/>
  <c r="G374" i="1"/>
  <c r="C374" i="1"/>
  <c r="B374" i="1"/>
  <c r="E204" i="1"/>
  <c r="F204" i="1" s="1"/>
  <c r="H204" i="1" l="1"/>
  <c r="C205" i="1"/>
  <c r="A376" i="1"/>
  <c r="H375" i="1"/>
  <c r="G375" i="1"/>
  <c r="E375" i="1"/>
  <c r="D375" i="1"/>
  <c r="F375" i="1"/>
  <c r="C375" i="1"/>
  <c r="B375" i="1"/>
  <c r="F376" i="1" l="1"/>
  <c r="E376" i="1"/>
  <c r="D376" i="1"/>
  <c r="B376" i="1"/>
  <c r="C376" i="1"/>
  <c r="A377" i="1"/>
  <c r="H376" i="1"/>
  <c r="G376" i="1"/>
  <c r="E205" i="1"/>
  <c r="F205" i="1" s="1"/>
  <c r="H205" i="1" l="1"/>
  <c r="C206" i="1"/>
  <c r="B377" i="1"/>
  <c r="H377" i="1"/>
  <c r="E377" i="1"/>
  <c r="D377" i="1"/>
  <c r="C377" i="1"/>
  <c r="F377" i="1"/>
  <c r="G377" i="1"/>
  <c r="A378" i="1"/>
  <c r="A379" i="1" l="1"/>
  <c r="F378" i="1"/>
  <c r="G378" i="1"/>
  <c r="E378" i="1"/>
  <c r="D378" i="1"/>
  <c r="C378" i="1"/>
  <c r="H378" i="1"/>
  <c r="B378" i="1"/>
  <c r="E206" i="1"/>
  <c r="F206" i="1"/>
  <c r="H206" i="1" l="1"/>
  <c r="C207" i="1"/>
  <c r="H379" i="1"/>
  <c r="F379" i="1"/>
  <c r="C379" i="1"/>
  <c r="B379" i="1"/>
  <c r="G379" i="1"/>
  <c r="E379" i="1"/>
  <c r="D379" i="1"/>
  <c r="A380" i="1"/>
  <c r="B380" i="1" l="1"/>
  <c r="E380" i="1"/>
  <c r="A381" i="1"/>
  <c r="H380" i="1"/>
  <c r="G380" i="1"/>
  <c r="F380" i="1"/>
  <c r="D380" i="1"/>
  <c r="C380" i="1"/>
  <c r="E207" i="1"/>
  <c r="F207" i="1" s="1"/>
  <c r="H207" i="1" l="1"/>
  <c r="C208" i="1"/>
  <c r="A382" i="1"/>
  <c r="H381" i="1"/>
  <c r="G381" i="1"/>
  <c r="D381" i="1"/>
  <c r="E381" i="1"/>
  <c r="C381" i="1"/>
  <c r="F381" i="1"/>
  <c r="B381" i="1"/>
  <c r="D382" i="1" l="1"/>
  <c r="C382" i="1"/>
  <c r="A383" i="1"/>
  <c r="H382" i="1"/>
  <c r="F382" i="1"/>
  <c r="E382" i="1"/>
  <c r="G382" i="1"/>
  <c r="B382" i="1"/>
  <c r="E208" i="1"/>
  <c r="F208" i="1" s="1"/>
  <c r="H208" i="1" l="1"/>
  <c r="C209" i="1"/>
  <c r="B383" i="1"/>
  <c r="A384" i="1"/>
  <c r="H383" i="1"/>
  <c r="F383" i="1"/>
  <c r="E383" i="1"/>
  <c r="G383" i="1"/>
  <c r="D383" i="1"/>
  <c r="C383" i="1"/>
  <c r="H384" i="1" l="1"/>
  <c r="A385" i="1"/>
  <c r="G384" i="1"/>
  <c r="F384" i="1"/>
  <c r="E384" i="1"/>
  <c r="B384" i="1"/>
  <c r="C384" i="1"/>
  <c r="D384" i="1"/>
  <c r="E209" i="1"/>
  <c r="F209" i="1" s="1"/>
  <c r="H209" i="1" l="1"/>
  <c r="C210" i="1"/>
  <c r="H385" i="1"/>
  <c r="G385" i="1"/>
  <c r="B385" i="1"/>
  <c r="A386" i="1"/>
  <c r="F385" i="1"/>
  <c r="E385" i="1"/>
  <c r="D385" i="1"/>
  <c r="C385" i="1"/>
  <c r="H386" i="1" l="1"/>
  <c r="D386" i="1"/>
  <c r="C386" i="1"/>
  <c r="B386" i="1"/>
  <c r="A387" i="1"/>
  <c r="G386" i="1"/>
  <c r="F386" i="1"/>
  <c r="E386" i="1"/>
  <c r="E210" i="1"/>
  <c r="F210" i="1" s="1"/>
  <c r="H210" i="1" l="1"/>
  <c r="C211" i="1"/>
  <c r="D387" i="1"/>
  <c r="F387" i="1"/>
  <c r="G387" i="1"/>
  <c r="E387" i="1"/>
  <c r="C387" i="1"/>
  <c r="B387" i="1"/>
  <c r="H387" i="1"/>
  <c r="A388" i="1"/>
  <c r="A389" i="1" l="1"/>
  <c r="F388" i="1"/>
  <c r="E388" i="1"/>
  <c r="C388" i="1"/>
  <c r="B388" i="1"/>
  <c r="G388" i="1"/>
  <c r="D388" i="1"/>
  <c r="H388" i="1"/>
  <c r="E211" i="1"/>
  <c r="F211" i="1" s="1"/>
  <c r="H211" i="1" l="1"/>
  <c r="C212" i="1"/>
  <c r="H389" i="1"/>
  <c r="F389" i="1"/>
  <c r="G389" i="1"/>
  <c r="E389" i="1"/>
  <c r="D389" i="1"/>
  <c r="B389" i="1"/>
  <c r="C389" i="1"/>
  <c r="A390" i="1"/>
  <c r="C390" i="1" l="1"/>
  <c r="E390" i="1"/>
  <c r="D390" i="1"/>
  <c r="B390" i="1"/>
  <c r="A391" i="1"/>
  <c r="F390" i="1"/>
  <c r="H390" i="1"/>
  <c r="G390" i="1"/>
  <c r="E212" i="1"/>
  <c r="F212" i="1" s="1"/>
  <c r="K32" i="1" l="1"/>
  <c r="M32" i="1" s="1"/>
  <c r="H212" i="1"/>
  <c r="C213" i="1"/>
  <c r="A392" i="1"/>
  <c r="F391" i="1"/>
  <c r="H391" i="1"/>
  <c r="G391" i="1"/>
  <c r="D391" i="1"/>
  <c r="C391" i="1"/>
  <c r="B391" i="1"/>
  <c r="E391" i="1"/>
  <c r="E213" i="1" l="1"/>
  <c r="F213" i="1"/>
  <c r="D392" i="1"/>
  <c r="H392" i="1"/>
  <c r="A393" i="1"/>
  <c r="E392" i="1"/>
  <c r="F392" i="1"/>
  <c r="C392" i="1"/>
  <c r="B392" i="1"/>
  <c r="G392" i="1"/>
  <c r="C393" i="1" l="1"/>
  <c r="B393" i="1"/>
  <c r="F393" i="1"/>
  <c r="E393" i="1"/>
  <c r="D393" i="1"/>
  <c r="H393" i="1"/>
  <c r="G393" i="1"/>
  <c r="A394" i="1"/>
  <c r="H213" i="1"/>
  <c r="C214" i="1"/>
  <c r="H394" i="1" l="1"/>
  <c r="C394" i="1"/>
  <c r="E394" i="1"/>
  <c r="D394" i="1"/>
  <c r="B394" i="1"/>
  <c r="A395" i="1"/>
  <c r="G394" i="1"/>
  <c r="F394" i="1"/>
  <c r="E214" i="1"/>
  <c r="F214" i="1" s="1"/>
  <c r="H214" i="1" l="1"/>
  <c r="C215" i="1"/>
  <c r="E395" i="1"/>
  <c r="A396" i="1"/>
  <c r="H395" i="1"/>
  <c r="G395" i="1"/>
  <c r="C395" i="1"/>
  <c r="D395" i="1"/>
  <c r="F395" i="1"/>
  <c r="B395" i="1"/>
  <c r="H396" i="1" l="1"/>
  <c r="G396" i="1"/>
  <c r="F396" i="1"/>
  <c r="D396" i="1"/>
  <c r="C396" i="1"/>
  <c r="E396" i="1"/>
  <c r="B396" i="1"/>
  <c r="A397" i="1"/>
  <c r="E215" i="1"/>
  <c r="F215" i="1" s="1"/>
  <c r="H215" i="1" l="1"/>
  <c r="C216" i="1"/>
  <c r="D397" i="1"/>
  <c r="A398" i="1"/>
  <c r="H397" i="1"/>
  <c r="G397" i="1"/>
  <c r="E397" i="1"/>
  <c r="C397" i="1"/>
  <c r="B397" i="1"/>
  <c r="F397" i="1"/>
  <c r="E216" i="1" l="1"/>
  <c r="F216" i="1"/>
  <c r="B398" i="1"/>
  <c r="G398" i="1"/>
  <c r="F398" i="1"/>
  <c r="E398" i="1"/>
  <c r="H398" i="1"/>
  <c r="A399" i="1"/>
  <c r="D398" i="1"/>
  <c r="C398" i="1"/>
  <c r="H399" i="1" l="1"/>
  <c r="A400" i="1"/>
  <c r="F399" i="1"/>
  <c r="E399" i="1"/>
  <c r="G399" i="1"/>
  <c r="D399" i="1"/>
  <c r="C399" i="1"/>
  <c r="B399" i="1"/>
  <c r="H216" i="1"/>
  <c r="C217" i="1"/>
  <c r="E217" i="1" l="1"/>
  <c r="F217" i="1" s="1"/>
  <c r="G400" i="1"/>
  <c r="H400" i="1"/>
  <c r="C400" i="1"/>
  <c r="B400" i="1"/>
  <c r="F400" i="1"/>
  <c r="E400" i="1"/>
  <c r="D400" i="1"/>
  <c r="A401" i="1"/>
  <c r="H217" i="1" l="1"/>
  <c r="C218" i="1"/>
  <c r="E401" i="1"/>
  <c r="D401" i="1"/>
  <c r="C401" i="1"/>
  <c r="A402" i="1"/>
  <c r="H401" i="1"/>
  <c r="B401" i="1"/>
  <c r="G401" i="1"/>
  <c r="F401" i="1"/>
  <c r="D402" i="1" l="1"/>
  <c r="A403" i="1"/>
  <c r="H402" i="1"/>
  <c r="E402" i="1"/>
  <c r="C402" i="1"/>
  <c r="G402" i="1"/>
  <c r="F402" i="1"/>
  <c r="B402" i="1"/>
  <c r="E218" i="1"/>
  <c r="F218" i="1" s="1"/>
  <c r="H218" i="1" l="1"/>
  <c r="C219" i="1"/>
  <c r="D403" i="1"/>
  <c r="A404" i="1"/>
  <c r="F403" i="1"/>
  <c r="G403" i="1"/>
  <c r="E403" i="1"/>
  <c r="C403" i="1"/>
  <c r="B403" i="1"/>
  <c r="H403" i="1"/>
  <c r="H404" i="1" l="1"/>
  <c r="C404" i="1"/>
  <c r="B404" i="1"/>
  <c r="E404" i="1"/>
  <c r="D404" i="1"/>
  <c r="A405" i="1"/>
  <c r="G404" i="1"/>
  <c r="F404" i="1"/>
  <c r="E219" i="1"/>
  <c r="F219" i="1" s="1"/>
  <c r="H219" i="1" l="1"/>
  <c r="C220" i="1"/>
  <c r="A406" i="1"/>
  <c r="H405" i="1"/>
  <c r="E405" i="1"/>
  <c r="G405" i="1"/>
  <c r="F405" i="1"/>
  <c r="D405" i="1"/>
  <c r="C405" i="1"/>
  <c r="B405" i="1"/>
  <c r="A407" i="1" l="1"/>
  <c r="H406" i="1"/>
  <c r="G406" i="1"/>
  <c r="D406" i="1"/>
  <c r="E406" i="1"/>
  <c r="C406" i="1"/>
  <c r="B406" i="1"/>
  <c r="F406" i="1"/>
  <c r="E220" i="1"/>
  <c r="F220" i="1" s="1"/>
  <c r="H220" i="1" l="1"/>
  <c r="C221" i="1"/>
  <c r="D407" i="1"/>
  <c r="E407" i="1"/>
  <c r="C407" i="1"/>
  <c r="B407" i="1"/>
  <c r="G407" i="1"/>
  <c r="F407" i="1"/>
  <c r="A408" i="1"/>
  <c r="H407" i="1"/>
  <c r="F408" i="1" l="1"/>
  <c r="B408" i="1"/>
  <c r="E408" i="1"/>
  <c r="D408" i="1"/>
  <c r="A409" i="1"/>
  <c r="H408" i="1"/>
  <c r="G408" i="1"/>
  <c r="C408" i="1"/>
  <c r="E221" i="1"/>
  <c r="F221" i="1" s="1"/>
  <c r="H221" i="1" l="1"/>
  <c r="C222" i="1"/>
  <c r="H409" i="1"/>
  <c r="G409" i="1"/>
  <c r="F409" i="1"/>
  <c r="E409" i="1"/>
  <c r="B409" i="1"/>
  <c r="A410" i="1"/>
  <c r="C409" i="1"/>
  <c r="D409" i="1"/>
  <c r="G410" i="1" l="1"/>
  <c r="F410" i="1"/>
  <c r="E410" i="1"/>
  <c r="C410" i="1"/>
  <c r="B410" i="1"/>
  <c r="D410" i="1"/>
  <c r="H410" i="1"/>
  <c r="A411" i="1"/>
  <c r="E222" i="1"/>
  <c r="F222" i="1" s="1"/>
  <c r="H222" i="1" l="1"/>
  <c r="C223" i="1"/>
  <c r="C411" i="1"/>
  <c r="H411" i="1"/>
  <c r="G411" i="1"/>
  <c r="F411" i="1"/>
  <c r="D411" i="1"/>
  <c r="B411" i="1"/>
  <c r="A412" i="1"/>
  <c r="E411" i="1"/>
  <c r="D412" i="1" l="1"/>
  <c r="F412" i="1"/>
  <c r="E412" i="1"/>
  <c r="C412" i="1"/>
  <c r="G412" i="1"/>
  <c r="A413" i="1"/>
  <c r="H412" i="1"/>
  <c r="B412" i="1"/>
  <c r="E223" i="1"/>
  <c r="F223" i="1" s="1"/>
  <c r="H223" i="1" l="1"/>
  <c r="C224" i="1"/>
  <c r="H413" i="1"/>
  <c r="A414" i="1"/>
  <c r="G413" i="1"/>
  <c r="E413" i="1"/>
  <c r="D413" i="1"/>
  <c r="F413" i="1"/>
  <c r="C413" i="1"/>
  <c r="B413" i="1"/>
  <c r="H414" i="1" l="1"/>
  <c r="F414" i="1"/>
  <c r="B414" i="1"/>
  <c r="A415" i="1"/>
  <c r="C414" i="1"/>
  <c r="G414" i="1"/>
  <c r="E414" i="1"/>
  <c r="D414" i="1"/>
  <c r="E224" i="1"/>
  <c r="F224" i="1" s="1"/>
  <c r="K33" i="1" l="1"/>
  <c r="M33" i="1" s="1"/>
  <c r="H224" i="1"/>
  <c r="C225" i="1"/>
  <c r="D415" i="1"/>
  <c r="C415" i="1"/>
  <c r="B415" i="1"/>
  <c r="H415" i="1"/>
  <c r="G415" i="1"/>
  <c r="A416" i="1"/>
  <c r="F415" i="1"/>
  <c r="E415" i="1"/>
  <c r="E416" i="1" l="1"/>
  <c r="H416" i="1"/>
  <c r="G416" i="1"/>
  <c r="C416" i="1"/>
  <c r="B416" i="1"/>
  <c r="A417" i="1"/>
  <c r="F416" i="1"/>
  <c r="D416" i="1"/>
  <c r="E225" i="1"/>
  <c r="F225" i="1" s="1"/>
  <c r="H225" i="1" l="1"/>
  <c r="C226" i="1"/>
  <c r="D417" i="1"/>
  <c r="A418" i="1"/>
  <c r="H417" i="1"/>
  <c r="E417" i="1"/>
  <c r="F417" i="1"/>
  <c r="C417" i="1"/>
  <c r="B417" i="1"/>
  <c r="G417" i="1"/>
  <c r="B418" i="1" l="1"/>
  <c r="A419" i="1"/>
  <c r="H418" i="1"/>
  <c r="G418" i="1"/>
  <c r="E418" i="1"/>
  <c r="F418" i="1"/>
  <c r="C418" i="1"/>
  <c r="D418" i="1"/>
  <c r="E226" i="1"/>
  <c r="F226" i="1" s="1"/>
  <c r="H226" i="1" l="1"/>
  <c r="C227" i="1"/>
  <c r="H419" i="1"/>
  <c r="B419" i="1"/>
  <c r="A420" i="1"/>
  <c r="G419" i="1"/>
  <c r="D419" i="1"/>
  <c r="F419" i="1"/>
  <c r="E419" i="1"/>
  <c r="C419" i="1"/>
  <c r="H420" i="1" l="1"/>
  <c r="G420" i="1"/>
  <c r="F420" i="1"/>
  <c r="C420" i="1"/>
  <c r="A421" i="1"/>
  <c r="D420" i="1"/>
  <c r="B420" i="1"/>
  <c r="E420" i="1"/>
  <c r="E227" i="1"/>
  <c r="F227" i="1" s="1"/>
  <c r="H227" i="1" l="1"/>
  <c r="C228" i="1"/>
  <c r="G421" i="1"/>
  <c r="C421" i="1"/>
  <c r="B421" i="1"/>
  <c r="E421" i="1"/>
  <c r="D421" i="1"/>
  <c r="A422" i="1"/>
  <c r="H421" i="1"/>
  <c r="F421" i="1"/>
  <c r="D422" i="1" l="1"/>
  <c r="A423" i="1"/>
  <c r="B422" i="1"/>
  <c r="H422" i="1"/>
  <c r="E422" i="1"/>
  <c r="G422" i="1"/>
  <c r="F422" i="1"/>
  <c r="C422" i="1"/>
  <c r="E228" i="1"/>
  <c r="F228" i="1" s="1"/>
  <c r="H228" i="1" l="1"/>
  <c r="C229" i="1"/>
  <c r="F423" i="1"/>
  <c r="E423" i="1"/>
  <c r="D423" i="1"/>
  <c r="A424" i="1"/>
  <c r="H423" i="1"/>
  <c r="B423" i="1"/>
  <c r="G423" i="1"/>
  <c r="C423" i="1"/>
  <c r="H424" i="1" l="1"/>
  <c r="D424" i="1"/>
  <c r="F424" i="1"/>
  <c r="E424" i="1"/>
  <c r="C424" i="1"/>
  <c r="B424" i="1"/>
  <c r="A425" i="1"/>
  <c r="G424" i="1"/>
  <c r="E229" i="1"/>
  <c r="F229" i="1" s="1"/>
  <c r="H229" i="1" l="1"/>
  <c r="C230" i="1"/>
  <c r="G425" i="1"/>
  <c r="F425" i="1"/>
  <c r="E425" i="1"/>
  <c r="C425" i="1"/>
  <c r="B425" i="1"/>
  <c r="A426" i="1"/>
  <c r="H425" i="1"/>
  <c r="D425" i="1"/>
  <c r="A427" i="1" l="1"/>
  <c r="D426" i="1"/>
  <c r="C426" i="1"/>
  <c r="B426" i="1"/>
  <c r="E426" i="1"/>
  <c r="H426" i="1"/>
  <c r="G426" i="1"/>
  <c r="F426" i="1"/>
  <c r="E230" i="1"/>
  <c r="F230" i="1" s="1"/>
  <c r="H230" i="1" l="1"/>
  <c r="C231" i="1"/>
  <c r="D427" i="1"/>
  <c r="A428" i="1"/>
  <c r="H427" i="1"/>
  <c r="G427" i="1"/>
  <c r="E427" i="1"/>
  <c r="C427" i="1"/>
  <c r="B427" i="1"/>
  <c r="F427" i="1"/>
  <c r="A429" i="1" l="1"/>
  <c r="H428" i="1"/>
  <c r="E428" i="1"/>
  <c r="G428" i="1"/>
  <c r="C428" i="1"/>
  <c r="B428" i="1"/>
  <c r="F428" i="1"/>
  <c r="D428" i="1"/>
  <c r="E231" i="1"/>
  <c r="F231" i="1" s="1"/>
  <c r="H231" i="1" l="1"/>
  <c r="C232" i="1"/>
  <c r="H429" i="1"/>
  <c r="F429" i="1"/>
  <c r="B429" i="1"/>
  <c r="G429" i="1"/>
  <c r="E429" i="1"/>
  <c r="C429" i="1"/>
  <c r="A430" i="1"/>
  <c r="D429" i="1"/>
  <c r="A431" i="1" l="1"/>
  <c r="G430" i="1"/>
  <c r="F430" i="1"/>
  <c r="C430" i="1"/>
  <c r="B430" i="1"/>
  <c r="H430" i="1"/>
  <c r="D430" i="1"/>
  <c r="E430" i="1"/>
  <c r="E232" i="1"/>
  <c r="F232" i="1" s="1"/>
  <c r="H232" i="1" l="1"/>
  <c r="C233" i="1"/>
  <c r="H431" i="1"/>
  <c r="G431" i="1"/>
  <c r="F431" i="1"/>
  <c r="C431" i="1"/>
  <c r="D431" i="1"/>
  <c r="B431" i="1"/>
  <c r="A432" i="1"/>
  <c r="E431" i="1"/>
  <c r="D432" i="1" l="1"/>
  <c r="C432" i="1"/>
  <c r="A433" i="1"/>
  <c r="H432" i="1"/>
  <c r="G432" i="1"/>
  <c r="F432" i="1"/>
  <c r="E432" i="1"/>
  <c r="B432" i="1"/>
  <c r="E233" i="1"/>
  <c r="F233" i="1" s="1"/>
  <c r="H233" i="1" l="1"/>
  <c r="C234" i="1"/>
  <c r="A434" i="1"/>
  <c r="H433" i="1"/>
  <c r="G433" i="1"/>
  <c r="F433" i="1"/>
  <c r="C433" i="1"/>
  <c r="D433" i="1"/>
  <c r="B433" i="1"/>
  <c r="E433" i="1"/>
  <c r="H434" i="1" l="1"/>
  <c r="A435" i="1"/>
  <c r="F434" i="1"/>
  <c r="E434" i="1"/>
  <c r="D434" i="1"/>
  <c r="G434" i="1"/>
  <c r="B434" i="1"/>
  <c r="C434" i="1"/>
  <c r="E234" i="1"/>
  <c r="F234" i="1" s="1"/>
  <c r="H234" i="1" l="1"/>
  <c r="C235" i="1"/>
  <c r="C435" i="1"/>
  <c r="B435" i="1"/>
  <c r="E435" i="1"/>
  <c r="D435" i="1"/>
  <c r="H435" i="1"/>
  <c r="F435" i="1"/>
  <c r="A436" i="1"/>
  <c r="G435" i="1"/>
  <c r="G436" i="1" l="1"/>
  <c r="E436" i="1"/>
  <c r="A437" i="1"/>
  <c r="F436" i="1"/>
  <c r="H436" i="1"/>
  <c r="D436" i="1"/>
  <c r="C436" i="1"/>
  <c r="B436" i="1"/>
  <c r="E235" i="1"/>
  <c r="F235" i="1" s="1"/>
  <c r="H235" i="1" l="1"/>
  <c r="C236" i="1"/>
  <c r="D437" i="1"/>
  <c r="F437" i="1"/>
  <c r="E437" i="1"/>
  <c r="C437" i="1"/>
  <c r="B437" i="1"/>
  <c r="A438" i="1"/>
  <c r="H437" i="1"/>
  <c r="G437" i="1"/>
  <c r="E438" i="1" l="1"/>
  <c r="D438" i="1"/>
  <c r="C438" i="1"/>
  <c r="A439" i="1"/>
  <c r="H438" i="1"/>
  <c r="B438" i="1"/>
  <c r="G438" i="1"/>
  <c r="F438" i="1"/>
  <c r="E236" i="1"/>
  <c r="F236" i="1" s="1"/>
  <c r="K34" i="1" l="1"/>
  <c r="M34" i="1" s="1"/>
  <c r="H236" i="1"/>
  <c r="C237" i="1"/>
  <c r="H439" i="1"/>
  <c r="A440" i="1"/>
  <c r="E439" i="1"/>
  <c r="D439" i="1"/>
  <c r="C439" i="1"/>
  <c r="G439" i="1"/>
  <c r="F439" i="1"/>
  <c r="B439" i="1"/>
  <c r="C440" i="1" l="1"/>
  <c r="D440" i="1"/>
  <c r="B440" i="1"/>
  <c r="E440" i="1"/>
  <c r="G440" i="1"/>
  <c r="F440" i="1"/>
  <c r="A441" i="1"/>
  <c r="H440" i="1"/>
  <c r="E237" i="1"/>
  <c r="F237" i="1" s="1"/>
  <c r="H237" i="1" l="1"/>
  <c r="C238" i="1"/>
  <c r="G441" i="1"/>
  <c r="F441" i="1"/>
  <c r="E441" i="1"/>
  <c r="C441" i="1"/>
  <c r="B441" i="1"/>
  <c r="D441" i="1"/>
  <c r="A442" i="1"/>
  <c r="H441" i="1"/>
  <c r="D442" i="1" l="1"/>
  <c r="H442" i="1"/>
  <c r="A443" i="1"/>
  <c r="G442" i="1"/>
  <c r="C442" i="1"/>
  <c r="F442" i="1"/>
  <c r="B442" i="1"/>
  <c r="E442" i="1"/>
  <c r="E238" i="1"/>
  <c r="F238" i="1" s="1"/>
  <c r="H238" i="1" l="1"/>
  <c r="C239" i="1"/>
  <c r="B443" i="1"/>
  <c r="A444" i="1"/>
  <c r="H443" i="1"/>
  <c r="F443" i="1"/>
  <c r="E443" i="1"/>
  <c r="D443" i="1"/>
  <c r="C443" i="1"/>
  <c r="G443" i="1"/>
  <c r="H444" i="1" l="1"/>
  <c r="A445" i="1"/>
  <c r="G444" i="1"/>
  <c r="E444" i="1"/>
  <c r="D444" i="1"/>
  <c r="F444" i="1"/>
  <c r="C444" i="1"/>
  <c r="B444" i="1"/>
  <c r="E239" i="1"/>
  <c r="F239" i="1" s="1"/>
  <c r="H239" i="1" l="1"/>
  <c r="C240" i="1"/>
  <c r="E445" i="1"/>
  <c r="D445" i="1"/>
  <c r="A446" i="1"/>
  <c r="H445" i="1"/>
  <c r="G445" i="1"/>
  <c r="C445" i="1"/>
  <c r="B445" i="1"/>
  <c r="F445" i="1"/>
  <c r="A447" i="1" l="1"/>
  <c r="H446" i="1"/>
  <c r="G446" i="1"/>
  <c r="F446" i="1"/>
  <c r="E446" i="1"/>
  <c r="D446" i="1"/>
  <c r="C446" i="1"/>
  <c r="B446" i="1"/>
  <c r="E240" i="1"/>
  <c r="F240" i="1" s="1"/>
  <c r="H240" i="1" l="1"/>
  <c r="C241" i="1"/>
  <c r="D447" i="1"/>
  <c r="A448" i="1"/>
  <c r="H447" i="1"/>
  <c r="G447" i="1"/>
  <c r="C447" i="1"/>
  <c r="F447" i="1"/>
  <c r="E447" i="1"/>
  <c r="B447" i="1"/>
  <c r="B448" i="1" l="1"/>
  <c r="H448" i="1"/>
  <c r="G448" i="1"/>
  <c r="F448" i="1"/>
  <c r="D448" i="1"/>
  <c r="C448" i="1"/>
  <c r="A449" i="1"/>
  <c r="E448" i="1"/>
  <c r="E241" i="1"/>
  <c r="F241" i="1" s="1"/>
  <c r="H241" i="1" l="1"/>
  <c r="C242" i="1"/>
  <c r="H449" i="1"/>
  <c r="E449" i="1"/>
  <c r="D449" i="1"/>
  <c r="C449" i="1"/>
  <c r="G449" i="1"/>
  <c r="F449" i="1"/>
  <c r="B449" i="1"/>
  <c r="A450" i="1"/>
  <c r="G450" i="1" l="1"/>
  <c r="F450" i="1"/>
  <c r="C450" i="1"/>
  <c r="H450" i="1"/>
  <c r="A451" i="1"/>
  <c r="E450" i="1"/>
  <c r="D450" i="1"/>
  <c r="B450" i="1"/>
  <c r="E242" i="1"/>
  <c r="F242" i="1" s="1"/>
  <c r="H242" i="1" l="1"/>
  <c r="C243" i="1"/>
  <c r="G451" i="1"/>
  <c r="F451" i="1"/>
  <c r="E451" i="1"/>
  <c r="C451" i="1"/>
  <c r="B451" i="1"/>
  <c r="A452" i="1"/>
  <c r="H451" i="1"/>
  <c r="D451" i="1"/>
  <c r="D452" i="1" l="1"/>
  <c r="A453" i="1"/>
  <c r="H452" i="1"/>
  <c r="F452" i="1"/>
  <c r="E452" i="1"/>
  <c r="G452" i="1"/>
  <c r="C452" i="1"/>
  <c r="B452" i="1"/>
  <c r="E243" i="1"/>
  <c r="F243" i="1" s="1"/>
  <c r="H243" i="1" l="1"/>
  <c r="C244" i="1"/>
  <c r="D453" i="1"/>
  <c r="C453" i="1"/>
  <c r="B453" i="1"/>
  <c r="E453" i="1"/>
  <c r="A454" i="1"/>
  <c r="H453" i="1"/>
  <c r="G453" i="1"/>
  <c r="F453" i="1"/>
  <c r="H454" i="1" l="1"/>
  <c r="F454" i="1"/>
  <c r="E454" i="1"/>
  <c r="A455" i="1"/>
  <c r="G454" i="1"/>
  <c r="C454" i="1"/>
  <c r="B454" i="1"/>
  <c r="D454" i="1"/>
  <c r="E244" i="1"/>
  <c r="F244" i="1" s="1"/>
  <c r="H244" i="1" l="1"/>
  <c r="C245" i="1"/>
  <c r="A456" i="1"/>
  <c r="B455" i="1"/>
  <c r="D455" i="1"/>
  <c r="C455" i="1"/>
  <c r="G455" i="1"/>
  <c r="F455" i="1"/>
  <c r="E455" i="1"/>
  <c r="H455" i="1"/>
  <c r="A457" i="1" l="1"/>
  <c r="C456" i="1"/>
  <c r="B456" i="1"/>
  <c r="H456" i="1"/>
  <c r="G456" i="1"/>
  <c r="E456" i="1"/>
  <c r="D456" i="1"/>
  <c r="F456" i="1"/>
  <c r="E245" i="1"/>
  <c r="F245" i="1" s="1"/>
  <c r="H245" i="1" l="1"/>
  <c r="C246" i="1"/>
  <c r="D457" i="1"/>
  <c r="B457" i="1"/>
  <c r="H457" i="1"/>
  <c r="G457" i="1"/>
  <c r="A458" i="1"/>
  <c r="F457" i="1"/>
  <c r="E457" i="1"/>
  <c r="C457" i="1"/>
  <c r="A459" i="1" l="1"/>
  <c r="H458" i="1"/>
  <c r="D458" i="1"/>
  <c r="C458" i="1"/>
  <c r="B458" i="1"/>
  <c r="E458" i="1"/>
  <c r="G458" i="1"/>
  <c r="F458" i="1"/>
  <c r="E246" i="1"/>
  <c r="F246" i="1" s="1"/>
  <c r="H246" i="1" l="1"/>
  <c r="C247" i="1"/>
  <c r="H459" i="1"/>
  <c r="F459" i="1"/>
  <c r="E459" i="1"/>
  <c r="B459" i="1"/>
  <c r="D459" i="1"/>
  <c r="C459" i="1"/>
  <c r="G459" i="1"/>
  <c r="A460" i="1"/>
  <c r="A461" i="1" l="1"/>
  <c r="F460" i="1"/>
  <c r="E460" i="1"/>
  <c r="C460" i="1"/>
  <c r="B460" i="1"/>
  <c r="H460" i="1"/>
  <c r="D460" i="1"/>
  <c r="G460" i="1"/>
  <c r="E247" i="1"/>
  <c r="F247" i="1" s="1"/>
  <c r="H247" i="1" l="1"/>
  <c r="C248" i="1"/>
  <c r="A462" i="1"/>
  <c r="H461" i="1"/>
  <c r="G461" i="1"/>
  <c r="F461" i="1"/>
  <c r="E461" i="1"/>
  <c r="D461" i="1"/>
  <c r="B461" i="1"/>
  <c r="C461" i="1"/>
  <c r="D462" i="1" l="1"/>
  <c r="B462" i="1"/>
  <c r="C462" i="1"/>
  <c r="A463" i="1"/>
  <c r="H462" i="1"/>
  <c r="G462" i="1"/>
  <c r="E462" i="1"/>
  <c r="F462" i="1"/>
  <c r="E248" i="1"/>
  <c r="F248" i="1" s="1"/>
  <c r="K35" i="1" l="1"/>
  <c r="M35" i="1" s="1"/>
  <c r="O17" i="1"/>
  <c r="G4" i="1" s="1"/>
  <c r="H248" i="1"/>
  <c r="O19" i="1" s="1"/>
  <c r="G6" i="1" s="1"/>
  <c r="G463" i="1"/>
  <c r="F463" i="1"/>
  <c r="E463" i="1"/>
  <c r="D463" i="1"/>
  <c r="C463" i="1"/>
  <c r="B463" i="1"/>
  <c r="A464" i="1"/>
  <c r="H463" i="1"/>
  <c r="G9" i="1" l="1"/>
  <c r="G7" i="1"/>
  <c r="K4" i="1"/>
  <c r="K8" i="1" s="1"/>
  <c r="H464" i="1"/>
  <c r="F464" i="1"/>
  <c r="E464" i="1"/>
  <c r="A465" i="1"/>
  <c r="D464" i="1"/>
  <c r="C464" i="1"/>
  <c r="G464" i="1"/>
  <c r="B464" i="1"/>
  <c r="C465" i="1" l="1"/>
  <c r="B465" i="1"/>
  <c r="F465" i="1"/>
  <c r="E465" i="1"/>
  <c r="D465" i="1"/>
  <c r="A466" i="1"/>
  <c r="H465" i="1"/>
  <c r="G465" i="1"/>
  <c r="A467" i="1" l="1"/>
  <c r="H466" i="1"/>
  <c r="G466" i="1"/>
  <c r="F466" i="1"/>
  <c r="D466" i="1"/>
  <c r="C466" i="1"/>
  <c r="B466" i="1"/>
  <c r="E466" i="1"/>
  <c r="D467" i="1" l="1"/>
  <c r="B467" i="1"/>
  <c r="A468" i="1"/>
  <c r="H467" i="1"/>
  <c r="E467" i="1"/>
  <c r="C467" i="1"/>
  <c r="F467" i="1"/>
  <c r="G467" i="1"/>
  <c r="B468" i="1" l="1"/>
  <c r="H468" i="1"/>
  <c r="G468" i="1"/>
  <c r="F468" i="1"/>
  <c r="D468" i="1"/>
  <c r="C468" i="1"/>
  <c r="E468" i="1"/>
  <c r="A469" i="1"/>
  <c r="H469" i="1" l="1"/>
  <c r="F469" i="1"/>
  <c r="E469" i="1"/>
  <c r="C469" i="1"/>
  <c r="A470" i="1"/>
  <c r="G469" i="1"/>
  <c r="B469" i="1"/>
  <c r="D469" i="1"/>
  <c r="A471" i="1" l="1"/>
  <c r="H470" i="1"/>
  <c r="G470" i="1"/>
  <c r="F470" i="1"/>
  <c r="E470" i="1"/>
  <c r="D470" i="1"/>
  <c r="C470" i="1"/>
  <c r="B470" i="1"/>
  <c r="A472" i="1" l="1"/>
  <c r="H471" i="1"/>
  <c r="F471" i="1"/>
  <c r="E471" i="1"/>
  <c r="G471" i="1"/>
  <c r="D471" i="1"/>
  <c r="B471" i="1"/>
  <c r="C471" i="1"/>
  <c r="D472" i="1" l="1"/>
  <c r="B472" i="1"/>
  <c r="E472" i="1"/>
  <c r="C472" i="1"/>
  <c r="H472" i="1"/>
  <c r="F472" i="1"/>
  <c r="A473" i="1"/>
  <c r="G472" i="1"/>
  <c r="H473" i="1" l="1"/>
  <c r="G473" i="1"/>
  <c r="F473" i="1"/>
  <c r="A474" i="1"/>
  <c r="E473" i="1"/>
  <c r="C473" i="1"/>
  <c r="B473" i="1"/>
  <c r="D473" i="1"/>
  <c r="H474" i="1" l="1"/>
  <c r="F474" i="1"/>
  <c r="E474" i="1"/>
  <c r="D474" i="1"/>
  <c r="G474" i="1"/>
  <c r="C474" i="1"/>
  <c r="A475" i="1"/>
  <c r="B474" i="1"/>
  <c r="G475" i="1" l="1"/>
  <c r="F475" i="1"/>
  <c r="E475" i="1"/>
  <c r="C475" i="1"/>
  <c r="B475" i="1"/>
  <c r="A476" i="1"/>
  <c r="H475" i="1"/>
  <c r="D475" i="1"/>
  <c r="A477" i="1" l="1"/>
  <c r="G476" i="1"/>
  <c r="F476" i="1"/>
  <c r="E476" i="1"/>
  <c r="B476" i="1"/>
  <c r="H476" i="1"/>
  <c r="C476" i="1"/>
  <c r="D476" i="1"/>
  <c r="D477" i="1" l="1"/>
  <c r="B477" i="1"/>
  <c r="E477" i="1"/>
  <c r="C477" i="1"/>
  <c r="G477" i="1"/>
  <c r="F477" i="1"/>
  <c r="A478" i="1"/>
  <c r="H477" i="1"/>
  <c r="A479" i="1" l="1"/>
  <c r="H478" i="1"/>
  <c r="G478" i="1"/>
  <c r="E478" i="1"/>
  <c r="D478" i="1"/>
  <c r="B478" i="1"/>
  <c r="F478" i="1"/>
  <c r="C478" i="1"/>
  <c r="H479" i="1" l="1"/>
  <c r="F479" i="1"/>
  <c r="E479" i="1"/>
  <c r="A480" i="1"/>
  <c r="G479" i="1"/>
  <c r="D479" i="1"/>
  <c r="C479" i="1"/>
  <c r="B479" i="1"/>
  <c r="B480" i="1" l="1"/>
  <c r="A481" i="1"/>
  <c r="H480" i="1"/>
  <c r="E480" i="1"/>
  <c r="D480" i="1"/>
  <c r="G480" i="1"/>
  <c r="F480" i="1"/>
  <c r="C480" i="1"/>
  <c r="A482" i="1" l="1"/>
  <c r="G481" i="1"/>
  <c r="F481" i="1"/>
  <c r="E481" i="1"/>
  <c r="D481" i="1"/>
  <c r="C481" i="1"/>
  <c r="B481" i="1"/>
  <c r="H481" i="1"/>
  <c r="D482" i="1" l="1"/>
  <c r="B482" i="1"/>
  <c r="H482" i="1"/>
  <c r="G482" i="1"/>
  <c r="F482" i="1"/>
  <c r="A483" i="1"/>
  <c r="E482" i="1"/>
  <c r="C482" i="1"/>
  <c r="D483" i="1" l="1"/>
  <c r="E483" i="1"/>
  <c r="C483" i="1"/>
  <c r="B483" i="1"/>
  <c r="H483" i="1"/>
  <c r="G483" i="1"/>
  <c r="A484" i="1"/>
  <c r="F483" i="1"/>
  <c r="H484" i="1" l="1"/>
  <c r="F484" i="1"/>
  <c r="E484" i="1"/>
  <c r="A485" i="1"/>
  <c r="C484" i="1"/>
  <c r="D484" i="1"/>
  <c r="B484" i="1"/>
  <c r="G484" i="1"/>
  <c r="G485" i="1" l="1"/>
  <c r="F485" i="1"/>
  <c r="E485" i="1"/>
  <c r="A486" i="1"/>
  <c r="D485" i="1"/>
  <c r="C485" i="1"/>
  <c r="H485" i="1"/>
  <c r="B485" i="1"/>
  <c r="A487" i="1" l="1"/>
  <c r="C486" i="1"/>
  <c r="B486" i="1"/>
  <c r="F486" i="1"/>
  <c r="H486" i="1"/>
  <c r="G486" i="1"/>
  <c r="D486" i="1"/>
  <c r="E486" i="1"/>
  <c r="D487" i="1" l="1"/>
  <c r="B487" i="1"/>
  <c r="C487" i="1"/>
  <c r="F487" i="1"/>
  <c r="E487" i="1"/>
  <c r="A488" i="1"/>
  <c r="G487" i="1"/>
  <c r="H487" i="1"/>
  <c r="F488" i="1" l="1"/>
  <c r="E488" i="1"/>
  <c r="D488" i="1"/>
  <c r="A489" i="1"/>
  <c r="H488" i="1"/>
  <c r="G488" i="1"/>
  <c r="C488" i="1"/>
  <c r="B488" i="1"/>
  <c r="H489" i="1" l="1"/>
  <c r="F489" i="1"/>
  <c r="E489" i="1"/>
  <c r="G489" i="1"/>
  <c r="D489" i="1"/>
  <c r="C489" i="1"/>
  <c r="A490" i="1"/>
  <c r="B489" i="1"/>
  <c r="C490" i="1" l="1"/>
  <c r="H490" i="1"/>
  <c r="G490" i="1"/>
  <c r="A491" i="1"/>
  <c r="F490" i="1"/>
  <c r="E490" i="1"/>
  <c r="D490" i="1"/>
  <c r="B490" i="1"/>
  <c r="A492" i="1" l="1"/>
  <c r="E491" i="1"/>
  <c r="D491" i="1"/>
  <c r="C491" i="1"/>
  <c r="G491" i="1"/>
  <c r="F491" i="1"/>
  <c r="B491" i="1"/>
  <c r="H491" i="1"/>
  <c r="D492" i="1" l="1"/>
  <c r="B492" i="1"/>
  <c r="A493" i="1"/>
  <c r="H492" i="1"/>
  <c r="F492" i="1"/>
  <c r="E492" i="1"/>
  <c r="G492" i="1"/>
  <c r="C492" i="1"/>
  <c r="B493" i="1" l="1"/>
  <c r="E493" i="1"/>
  <c r="G493" i="1"/>
  <c r="F493" i="1"/>
  <c r="C493" i="1"/>
  <c r="H493" i="1"/>
  <c r="D493" i="1"/>
  <c r="A494" i="1"/>
  <c r="H494" i="1" l="1"/>
  <c r="F494" i="1"/>
  <c r="E494" i="1"/>
  <c r="D494" i="1"/>
  <c r="C494" i="1"/>
  <c r="B494" i="1"/>
  <c r="G494" i="1"/>
  <c r="A495" i="1"/>
  <c r="H495" i="1" l="1"/>
  <c r="G495" i="1"/>
  <c r="F495" i="1"/>
  <c r="E495" i="1"/>
  <c r="A496" i="1"/>
  <c r="B495" i="1"/>
  <c r="D495" i="1"/>
  <c r="C495" i="1"/>
  <c r="A497" i="1" l="1"/>
  <c r="D496" i="1"/>
  <c r="C496" i="1"/>
  <c r="B496" i="1"/>
  <c r="G496" i="1"/>
  <c r="H496" i="1"/>
  <c r="F496" i="1"/>
  <c r="E496" i="1"/>
  <c r="D497" i="1" l="1"/>
  <c r="B497" i="1"/>
  <c r="F497" i="1"/>
  <c r="E497" i="1"/>
  <c r="C497" i="1"/>
  <c r="A498" i="1"/>
  <c r="H497" i="1"/>
  <c r="G497" i="1"/>
  <c r="A499" i="1" l="1"/>
  <c r="G498" i="1"/>
  <c r="F498" i="1"/>
  <c r="C498" i="1"/>
  <c r="H498" i="1"/>
  <c r="E498" i="1"/>
  <c r="D498" i="1"/>
  <c r="B498" i="1"/>
  <c r="H499" i="1" l="1"/>
  <c r="F499" i="1"/>
  <c r="E499" i="1"/>
  <c r="A500" i="1"/>
  <c r="G499" i="1"/>
  <c r="D499" i="1"/>
  <c r="B499" i="1"/>
  <c r="C499" i="1"/>
  <c r="E500" i="1" l="1"/>
  <c r="D500" i="1"/>
  <c r="C500" i="1"/>
  <c r="G500" i="1"/>
  <c r="A501" i="1"/>
  <c r="B500" i="1"/>
  <c r="H500" i="1"/>
  <c r="F500" i="1"/>
  <c r="A502" i="1" l="1"/>
  <c r="F501" i="1"/>
  <c r="E501" i="1"/>
  <c r="D501" i="1"/>
  <c r="B501" i="1"/>
  <c r="C501" i="1"/>
  <c r="H501" i="1"/>
  <c r="G501" i="1"/>
  <c r="D502" i="1" l="1"/>
  <c r="B502" i="1"/>
  <c r="A503" i="1"/>
  <c r="G502" i="1"/>
  <c r="F502" i="1"/>
  <c r="H502" i="1"/>
  <c r="E502" i="1"/>
  <c r="C502" i="1"/>
  <c r="D503" i="1" l="1"/>
  <c r="C503" i="1"/>
  <c r="B503" i="1"/>
  <c r="F503" i="1"/>
  <c r="E503" i="1"/>
  <c r="A504" i="1"/>
  <c r="G503" i="1"/>
  <c r="H503" i="1"/>
  <c r="H504" i="1" l="1"/>
  <c r="F504" i="1"/>
  <c r="E504" i="1"/>
  <c r="D504" i="1"/>
  <c r="A505" i="1"/>
  <c r="G504" i="1"/>
  <c r="C504" i="1"/>
  <c r="B504" i="1"/>
  <c r="A506" i="1" l="1"/>
  <c r="H505" i="1"/>
  <c r="G505" i="1"/>
  <c r="E505" i="1"/>
  <c r="D505" i="1"/>
  <c r="C505" i="1"/>
  <c r="B505" i="1"/>
  <c r="F505" i="1"/>
  <c r="A507" i="1" l="1"/>
  <c r="C506" i="1"/>
  <c r="B506" i="1"/>
  <c r="H506" i="1"/>
  <c r="G506" i="1"/>
  <c r="F506" i="1"/>
  <c r="D506" i="1"/>
  <c r="E506" i="1"/>
  <c r="D507" i="1" l="1"/>
  <c r="B507" i="1"/>
  <c r="F507" i="1"/>
  <c r="C507" i="1"/>
  <c r="G507" i="1"/>
  <c r="E507" i="1"/>
  <c r="A508" i="1"/>
  <c r="H507" i="1"/>
  <c r="A509" i="1" l="1"/>
  <c r="H508" i="1"/>
  <c r="B508" i="1"/>
  <c r="G508" i="1"/>
  <c r="F508" i="1"/>
  <c r="E508" i="1"/>
  <c r="D508" i="1"/>
  <c r="C508" i="1"/>
  <c r="H509" i="1" l="1"/>
  <c r="F509" i="1"/>
  <c r="E509" i="1"/>
  <c r="B509" i="1"/>
  <c r="A510" i="1"/>
  <c r="G509" i="1"/>
  <c r="D509" i="1"/>
  <c r="C509" i="1"/>
  <c r="E510" i="1" l="1"/>
  <c r="D510" i="1"/>
  <c r="C510" i="1"/>
  <c r="H510" i="1"/>
  <c r="A511" i="1"/>
  <c r="G510" i="1"/>
  <c r="B510" i="1"/>
  <c r="F510" i="1"/>
  <c r="A512" i="1" l="1"/>
  <c r="H511" i="1"/>
  <c r="G511" i="1"/>
  <c r="E511" i="1"/>
  <c r="D511" i="1"/>
  <c r="C511" i="1"/>
  <c r="B511" i="1"/>
  <c r="F511" i="1"/>
  <c r="D512" i="1" l="1"/>
  <c r="B512" i="1"/>
  <c r="C512" i="1"/>
  <c r="A513" i="1"/>
  <c r="G512" i="1"/>
  <c r="F512" i="1"/>
  <c r="E512" i="1"/>
  <c r="H512" i="1"/>
  <c r="G513" i="1" l="1"/>
  <c r="F513" i="1"/>
  <c r="E513" i="1"/>
  <c r="C513" i="1"/>
  <c r="B513" i="1"/>
  <c r="D513" i="1"/>
  <c r="A514" i="1"/>
  <c r="H513" i="1"/>
  <c r="H514" i="1" l="1"/>
  <c r="F514" i="1"/>
  <c r="E514" i="1"/>
  <c r="A515" i="1"/>
  <c r="B514" i="1"/>
  <c r="C514" i="1"/>
  <c r="G514" i="1"/>
  <c r="D514" i="1"/>
  <c r="C515" i="1" l="1"/>
  <c r="B515" i="1"/>
  <c r="A516" i="1"/>
  <c r="G515" i="1"/>
  <c r="F515" i="1"/>
  <c r="D515" i="1"/>
  <c r="H515" i="1"/>
  <c r="E515" i="1"/>
  <c r="A517" i="1" l="1"/>
  <c r="H516" i="1"/>
  <c r="G516" i="1"/>
  <c r="E516" i="1"/>
  <c r="D516" i="1"/>
  <c r="C516" i="1"/>
  <c r="B516" i="1"/>
  <c r="F516" i="1"/>
  <c r="D517" i="1" l="1"/>
  <c r="B517" i="1"/>
  <c r="A518" i="1"/>
  <c r="H517" i="1"/>
  <c r="C517" i="1"/>
  <c r="G517" i="1"/>
  <c r="F517" i="1"/>
  <c r="E517" i="1"/>
  <c r="B518" i="1" l="1"/>
  <c r="H518" i="1"/>
  <c r="G518" i="1"/>
  <c r="D518" i="1"/>
  <c r="A519" i="1"/>
  <c r="F518" i="1"/>
  <c r="E518" i="1"/>
  <c r="C518" i="1"/>
  <c r="H519" i="1" l="1"/>
  <c r="F519" i="1"/>
  <c r="E519" i="1"/>
  <c r="A520" i="1"/>
  <c r="C519" i="1"/>
  <c r="B519" i="1"/>
  <c r="G519" i="1"/>
  <c r="D519" i="1"/>
  <c r="A521" i="1" l="1"/>
  <c r="H520" i="1"/>
  <c r="G520" i="1"/>
  <c r="F520" i="1"/>
  <c r="E520" i="1"/>
  <c r="D520" i="1"/>
  <c r="B520" i="1"/>
  <c r="C520" i="1"/>
  <c r="A522" i="1" l="1"/>
  <c r="D521" i="1"/>
  <c r="G521" i="1"/>
  <c r="F521" i="1"/>
  <c r="E521" i="1"/>
  <c r="B521" i="1"/>
  <c r="C521" i="1"/>
  <c r="H521" i="1"/>
  <c r="D522" i="1" l="1"/>
  <c r="B522" i="1"/>
  <c r="E522" i="1"/>
  <c r="C522" i="1"/>
  <c r="G522" i="1"/>
  <c r="F522" i="1"/>
  <c r="H522" i="1"/>
  <c r="A523" i="1"/>
  <c r="H523" i="1" l="1"/>
  <c r="G523" i="1"/>
  <c r="F523" i="1"/>
  <c r="A524" i="1"/>
  <c r="D523" i="1"/>
  <c r="C523" i="1"/>
  <c r="E523" i="1"/>
  <c r="B523" i="1"/>
  <c r="H524" i="1" l="1"/>
  <c r="A525" i="1"/>
  <c r="F524" i="1"/>
  <c r="E524" i="1"/>
  <c r="C524" i="1"/>
  <c r="B524" i="1"/>
  <c r="D524" i="1"/>
  <c r="G524" i="1"/>
  <c r="B525" i="1" l="1"/>
  <c r="A526" i="1"/>
  <c r="G525" i="1"/>
  <c r="F525" i="1"/>
  <c r="E525" i="1"/>
  <c r="D525" i="1"/>
  <c r="H525" i="1"/>
  <c r="C525" i="1"/>
  <c r="H526" i="1" l="1"/>
  <c r="G526" i="1"/>
  <c r="F526" i="1"/>
  <c r="A527" i="1"/>
  <c r="C526" i="1"/>
  <c r="B526" i="1"/>
  <c r="E526" i="1"/>
  <c r="D526" i="1"/>
  <c r="D527" i="1" l="1"/>
  <c r="F527" i="1"/>
  <c r="C527" i="1"/>
  <c r="B527" i="1"/>
  <c r="A528" i="1"/>
  <c r="H527" i="1"/>
  <c r="E527" i="1"/>
  <c r="G527" i="1"/>
  <c r="B528" i="1" l="1"/>
  <c r="E528" i="1"/>
  <c r="D528" i="1"/>
  <c r="A529" i="1"/>
  <c r="H528" i="1"/>
  <c r="G528" i="1"/>
  <c r="F528" i="1"/>
  <c r="C528" i="1"/>
  <c r="H529" i="1" l="1"/>
  <c r="A530" i="1"/>
  <c r="G529" i="1"/>
  <c r="F529" i="1"/>
  <c r="C529" i="1"/>
  <c r="B529" i="1"/>
  <c r="E529" i="1"/>
  <c r="D529" i="1"/>
  <c r="C530" i="1" l="1"/>
  <c r="D530" i="1"/>
  <c r="B530" i="1"/>
  <c r="A531" i="1"/>
  <c r="H530" i="1"/>
  <c r="G530" i="1"/>
  <c r="F530" i="1"/>
  <c r="E530" i="1"/>
  <c r="E531" i="1" l="1"/>
  <c r="D531" i="1"/>
  <c r="C531" i="1"/>
  <c r="H531" i="1"/>
  <c r="A532" i="1"/>
  <c r="G531" i="1"/>
  <c r="F531" i="1"/>
  <c r="B531" i="1"/>
  <c r="D532" i="1" l="1"/>
  <c r="H532" i="1"/>
  <c r="F532" i="1"/>
  <c r="E532" i="1"/>
  <c r="A533" i="1"/>
  <c r="G532" i="1"/>
  <c r="C532" i="1"/>
  <c r="B532" i="1"/>
  <c r="D533" i="1" l="1"/>
  <c r="C533" i="1"/>
  <c r="B533" i="1"/>
  <c r="G533" i="1"/>
  <c r="F533" i="1"/>
  <c r="H533" i="1"/>
  <c r="E533" i="1"/>
  <c r="A534" i="1"/>
  <c r="H534" i="1" l="1"/>
  <c r="A535" i="1"/>
  <c r="G534" i="1"/>
  <c r="F534" i="1"/>
  <c r="D534" i="1"/>
  <c r="C534" i="1"/>
  <c r="B534" i="1"/>
  <c r="E534" i="1"/>
  <c r="E535" i="1" l="1"/>
  <c r="C535" i="1"/>
  <c r="B535" i="1"/>
  <c r="G535" i="1"/>
  <c r="A536" i="1"/>
  <c r="D535" i="1"/>
  <c r="F535" i="1"/>
  <c r="H535" i="1"/>
  <c r="D536" i="1" l="1"/>
  <c r="C536" i="1"/>
  <c r="B536" i="1"/>
  <c r="A537" i="1"/>
  <c r="H536" i="1"/>
  <c r="G536" i="1"/>
  <c r="E536" i="1"/>
  <c r="F536" i="1"/>
  <c r="D537" i="1" l="1"/>
  <c r="H537" i="1"/>
  <c r="G537" i="1"/>
  <c r="A538" i="1"/>
  <c r="F537" i="1"/>
  <c r="E537" i="1"/>
  <c r="C537" i="1"/>
  <c r="B537" i="1"/>
  <c r="B538" i="1" l="1"/>
  <c r="G538" i="1"/>
  <c r="F538" i="1"/>
  <c r="E538" i="1"/>
  <c r="C538" i="1"/>
  <c r="D538" i="1"/>
  <c r="A539" i="1"/>
  <c r="H538" i="1"/>
  <c r="H539" i="1" l="1"/>
  <c r="D539" i="1"/>
  <c r="C539" i="1"/>
  <c r="B539" i="1"/>
  <c r="E539" i="1"/>
  <c r="G539" i="1"/>
  <c r="F539" i="1"/>
  <c r="A540" i="1"/>
  <c r="G540" i="1" l="1"/>
  <c r="E540" i="1"/>
  <c r="D540" i="1"/>
  <c r="A541" i="1"/>
  <c r="C540" i="1"/>
  <c r="B540" i="1"/>
  <c r="H540" i="1"/>
  <c r="F540" i="1"/>
  <c r="A542" i="1" l="1"/>
  <c r="H541" i="1"/>
  <c r="F541" i="1"/>
  <c r="E541" i="1"/>
  <c r="G541" i="1"/>
  <c r="D541" i="1"/>
  <c r="B541" i="1"/>
  <c r="C541" i="1"/>
  <c r="D542" i="1" l="1"/>
  <c r="A543" i="1"/>
  <c r="E542" i="1"/>
  <c r="C542" i="1"/>
  <c r="B542" i="1"/>
  <c r="F542" i="1"/>
  <c r="G542" i="1"/>
  <c r="H542" i="1"/>
  <c r="D543" i="1" l="1"/>
  <c r="B543" i="1"/>
  <c r="C543" i="1"/>
  <c r="A544" i="1"/>
  <c r="H543" i="1"/>
  <c r="G543" i="1"/>
  <c r="F543" i="1"/>
  <c r="E543" i="1"/>
  <c r="H544" i="1" l="1"/>
  <c r="A545" i="1"/>
  <c r="E544" i="1"/>
  <c r="G544" i="1"/>
  <c r="B544" i="1"/>
  <c r="F544" i="1"/>
  <c r="D544" i="1"/>
  <c r="C544" i="1"/>
  <c r="A546" i="1" l="1"/>
  <c r="G545" i="1"/>
  <c r="F545" i="1"/>
  <c r="E545" i="1"/>
  <c r="D545" i="1"/>
  <c r="C545" i="1"/>
  <c r="B545" i="1"/>
  <c r="H545" i="1"/>
  <c r="D546" i="1" l="1"/>
  <c r="C546" i="1"/>
  <c r="B546" i="1"/>
  <c r="G546" i="1"/>
  <c r="H546" i="1"/>
  <c r="F546" i="1"/>
  <c r="E546" i="1"/>
  <c r="A547" i="1"/>
  <c r="D547" i="1" l="1"/>
  <c r="E547" i="1"/>
  <c r="C547" i="1"/>
  <c r="B547" i="1"/>
  <c r="G547" i="1"/>
  <c r="F547" i="1"/>
  <c r="A548" i="1"/>
  <c r="H547" i="1"/>
  <c r="F548" i="1" l="1"/>
  <c r="D548" i="1"/>
  <c r="C548" i="1"/>
  <c r="H548" i="1"/>
  <c r="G548" i="1"/>
  <c r="E548" i="1"/>
  <c r="B548" i="1"/>
  <c r="A549" i="1"/>
  <c r="H549" i="1" l="1"/>
  <c r="G549" i="1"/>
  <c r="F549" i="1"/>
  <c r="E549" i="1"/>
  <c r="C549" i="1"/>
  <c r="B549" i="1"/>
  <c r="A550" i="1"/>
  <c r="D549" i="1"/>
  <c r="A551" i="1" l="1"/>
  <c r="H550" i="1"/>
  <c r="C550" i="1"/>
  <c r="B550" i="1"/>
  <c r="F550" i="1"/>
  <c r="E550" i="1"/>
  <c r="G550" i="1"/>
  <c r="D550" i="1"/>
  <c r="C551" i="1" l="1"/>
  <c r="H551" i="1"/>
  <c r="G551" i="1"/>
  <c r="F551" i="1"/>
  <c r="E551" i="1"/>
  <c r="D551" i="1"/>
  <c r="A552" i="1"/>
  <c r="B551" i="1"/>
  <c r="D552" i="1" l="1"/>
  <c r="A553" i="1"/>
  <c r="H552" i="1"/>
  <c r="G552" i="1"/>
  <c r="F552" i="1"/>
  <c r="E552" i="1"/>
  <c r="B552" i="1"/>
  <c r="C552" i="1"/>
  <c r="H553" i="1" l="1"/>
  <c r="F553" i="1"/>
  <c r="E553" i="1"/>
  <c r="G553" i="1"/>
  <c r="D553" i="1"/>
  <c r="C553" i="1"/>
  <c r="A554" i="1"/>
  <c r="B553" i="1"/>
  <c r="H554" i="1" l="1"/>
  <c r="A555" i="1"/>
  <c r="G554" i="1"/>
  <c r="F554" i="1"/>
  <c r="E554" i="1"/>
  <c r="D554" i="1"/>
  <c r="C554" i="1"/>
  <c r="B554" i="1"/>
  <c r="E555" i="1" l="1"/>
  <c r="D555" i="1"/>
  <c r="B555" i="1"/>
  <c r="H555" i="1"/>
  <c r="F555" i="1"/>
  <c r="G555" i="1"/>
  <c r="C555" i="1"/>
  <c r="A556" i="1"/>
  <c r="E556" i="1" l="1"/>
  <c r="C556" i="1"/>
  <c r="B556" i="1"/>
  <c r="A557" i="1"/>
  <c r="H556" i="1"/>
  <c r="G556" i="1"/>
  <c r="F556" i="1"/>
  <c r="D556" i="1"/>
  <c r="D557" i="1" l="1"/>
  <c r="A558" i="1"/>
  <c r="H557" i="1"/>
  <c r="G557" i="1"/>
  <c r="F557" i="1"/>
  <c r="E557" i="1"/>
  <c r="C557" i="1"/>
  <c r="B557" i="1"/>
  <c r="H558" i="1" l="1"/>
  <c r="G558" i="1"/>
  <c r="C558" i="1"/>
  <c r="B558" i="1"/>
  <c r="F558" i="1"/>
  <c r="A559" i="1"/>
  <c r="D558" i="1"/>
  <c r="E558" i="1"/>
  <c r="H559" i="1" l="1"/>
  <c r="B559" i="1"/>
  <c r="D559" i="1"/>
  <c r="C559" i="1"/>
  <c r="A560" i="1"/>
  <c r="G559" i="1"/>
  <c r="F559" i="1"/>
  <c r="E559" i="1"/>
  <c r="A561" i="1" l="1"/>
  <c r="H560" i="1"/>
  <c r="G560" i="1"/>
  <c r="F560" i="1"/>
  <c r="E560" i="1"/>
  <c r="B560" i="1"/>
  <c r="C560" i="1"/>
  <c r="D560" i="1"/>
  <c r="G561" i="1" l="1"/>
  <c r="E561" i="1"/>
  <c r="D561" i="1"/>
  <c r="A562" i="1"/>
  <c r="F561" i="1"/>
  <c r="C561" i="1"/>
  <c r="H561" i="1"/>
  <c r="B561" i="1"/>
  <c r="D562" i="1" l="1"/>
  <c r="C562" i="1"/>
  <c r="B562" i="1"/>
  <c r="G562" i="1"/>
  <c r="H562" i="1"/>
  <c r="F562" i="1"/>
  <c r="A563" i="1"/>
  <c r="E562" i="1"/>
  <c r="A564" i="1" l="1"/>
  <c r="H563" i="1"/>
  <c r="G563" i="1"/>
  <c r="F563" i="1"/>
  <c r="E563" i="1"/>
  <c r="D563" i="1"/>
  <c r="C563" i="1"/>
  <c r="B563" i="1"/>
  <c r="H564" i="1" l="1"/>
  <c r="D564" i="1"/>
  <c r="B564" i="1"/>
  <c r="C564" i="1"/>
  <c r="A565" i="1"/>
  <c r="G564" i="1"/>
  <c r="F564" i="1"/>
  <c r="E564" i="1"/>
  <c r="A566" i="1" l="1"/>
  <c r="H565" i="1"/>
  <c r="G565" i="1"/>
  <c r="E565" i="1"/>
  <c r="D565" i="1"/>
  <c r="B565" i="1"/>
  <c r="F565" i="1"/>
  <c r="C565" i="1"/>
  <c r="A567" i="1" l="1"/>
  <c r="G566" i="1"/>
  <c r="F566" i="1"/>
  <c r="H566" i="1"/>
  <c r="E566" i="1"/>
  <c r="D566" i="1"/>
  <c r="C566" i="1"/>
  <c r="B566" i="1"/>
  <c r="D567" i="1" l="1"/>
  <c r="E567" i="1"/>
  <c r="C567" i="1"/>
  <c r="B567" i="1"/>
  <c r="A568" i="1"/>
  <c r="F567" i="1"/>
  <c r="H567" i="1"/>
  <c r="G567" i="1"/>
  <c r="A569" i="1" l="1"/>
  <c r="H568" i="1"/>
  <c r="G568" i="1"/>
  <c r="F568" i="1"/>
  <c r="E568" i="1"/>
  <c r="B568" i="1"/>
  <c r="D568" i="1"/>
  <c r="C568" i="1"/>
  <c r="H569" i="1" l="1"/>
  <c r="F569" i="1"/>
  <c r="D569" i="1"/>
  <c r="C569" i="1"/>
  <c r="A570" i="1"/>
  <c r="G569" i="1"/>
  <c r="B569" i="1"/>
  <c r="E569" i="1"/>
  <c r="E570" i="1" l="1"/>
  <c r="D570" i="1"/>
  <c r="C570" i="1"/>
  <c r="B570" i="1"/>
  <c r="G570" i="1"/>
  <c r="F570" i="1"/>
  <c r="A571" i="1"/>
  <c r="H570" i="1"/>
  <c r="A572" i="1" l="1"/>
  <c r="H571" i="1"/>
  <c r="B571" i="1"/>
  <c r="C571" i="1"/>
  <c r="E571" i="1"/>
  <c r="D571" i="1"/>
  <c r="G571" i="1"/>
  <c r="F571" i="1"/>
  <c r="D572" i="1" l="1"/>
  <c r="C572" i="1"/>
  <c r="A573" i="1"/>
  <c r="B572" i="1"/>
  <c r="F572" i="1"/>
  <c r="E572" i="1"/>
  <c r="H572" i="1"/>
  <c r="G572" i="1"/>
  <c r="E573" i="1" l="1"/>
  <c r="D573" i="1"/>
  <c r="C573" i="1"/>
  <c r="B573" i="1"/>
  <c r="H573" i="1"/>
  <c r="G573" i="1"/>
  <c r="F573" i="1"/>
  <c r="A574" i="1"/>
  <c r="H574" i="1" l="1"/>
  <c r="A575" i="1"/>
  <c r="F574" i="1"/>
  <c r="E574" i="1"/>
  <c r="D574" i="1"/>
  <c r="C574" i="1"/>
  <c r="B574" i="1"/>
  <c r="G574" i="1"/>
  <c r="A576" i="1" l="1"/>
  <c r="C575" i="1"/>
  <c r="H575" i="1"/>
  <c r="F575" i="1"/>
  <c r="E575" i="1"/>
  <c r="G575" i="1"/>
  <c r="D575" i="1"/>
  <c r="B575" i="1"/>
  <c r="E576" i="1" l="1"/>
  <c r="D576" i="1"/>
  <c r="C576" i="1"/>
  <c r="B576" i="1"/>
  <c r="G576" i="1"/>
  <c r="F576" i="1"/>
  <c r="A577" i="1"/>
  <c r="H576" i="1"/>
  <c r="D577" i="1" l="1"/>
  <c r="F577" i="1"/>
  <c r="C577" i="1"/>
  <c r="B577" i="1"/>
  <c r="A578" i="1"/>
  <c r="H577" i="1"/>
  <c r="G577" i="1"/>
  <c r="E577" i="1"/>
  <c r="A579" i="1" l="1"/>
  <c r="E578" i="1"/>
  <c r="D578" i="1"/>
  <c r="C578" i="1"/>
  <c r="H578" i="1"/>
  <c r="G578" i="1"/>
  <c r="F578" i="1"/>
  <c r="B578" i="1"/>
  <c r="H579" i="1" l="1"/>
  <c r="A580" i="1"/>
  <c r="G579" i="1"/>
  <c r="E579" i="1"/>
  <c r="D579" i="1"/>
  <c r="C579" i="1"/>
  <c r="B579" i="1"/>
  <c r="F579" i="1"/>
  <c r="C580" i="1" l="1"/>
  <c r="A581" i="1"/>
  <c r="D580" i="1"/>
  <c r="H580" i="1"/>
  <c r="G580" i="1"/>
  <c r="F580" i="1"/>
  <c r="E580" i="1"/>
  <c r="B580" i="1"/>
  <c r="A582" i="1" l="1"/>
  <c r="H581" i="1"/>
  <c r="F581" i="1"/>
  <c r="E581" i="1"/>
  <c r="G581" i="1"/>
  <c r="D581" i="1"/>
  <c r="B581" i="1"/>
  <c r="C581" i="1"/>
  <c r="D582" i="1" l="1"/>
  <c r="H582" i="1"/>
  <c r="F582" i="1"/>
  <c r="E582" i="1"/>
  <c r="A583" i="1"/>
  <c r="G582" i="1"/>
  <c r="C582" i="1"/>
  <c r="B582" i="1"/>
  <c r="C583" i="1" l="1"/>
  <c r="B583" i="1"/>
  <c r="F583" i="1"/>
  <c r="D583" i="1"/>
  <c r="H583" i="1"/>
  <c r="G583" i="1"/>
  <c r="E583" i="1"/>
  <c r="A584" i="1"/>
  <c r="H584" i="1" l="1"/>
  <c r="A585" i="1"/>
  <c r="F584" i="1"/>
  <c r="E584" i="1"/>
  <c r="B584" i="1"/>
  <c r="D584" i="1"/>
  <c r="C584" i="1"/>
  <c r="G584" i="1"/>
  <c r="E585" i="1" l="1"/>
  <c r="C585" i="1"/>
  <c r="B585" i="1"/>
  <c r="A586" i="1"/>
  <c r="H585" i="1"/>
  <c r="G585" i="1"/>
  <c r="F585" i="1"/>
  <c r="D585" i="1"/>
  <c r="H586" i="1" l="1"/>
  <c r="G586" i="1"/>
  <c r="F586" i="1"/>
  <c r="D586" i="1"/>
  <c r="C586" i="1"/>
  <c r="B586" i="1"/>
  <c r="A587" i="1"/>
  <c r="E586" i="1"/>
  <c r="D587" i="1" l="1"/>
  <c r="H587" i="1"/>
  <c r="G587" i="1"/>
  <c r="C587" i="1"/>
  <c r="A588" i="1"/>
  <c r="E587" i="1"/>
  <c r="B587" i="1"/>
  <c r="F587" i="1"/>
  <c r="B588" i="1" l="1"/>
  <c r="A589" i="1"/>
  <c r="H588" i="1"/>
  <c r="G588" i="1"/>
  <c r="F588" i="1"/>
  <c r="E588" i="1"/>
  <c r="D588" i="1"/>
  <c r="C588" i="1"/>
  <c r="H589" i="1" l="1"/>
  <c r="A590" i="1"/>
  <c r="D589" i="1"/>
  <c r="G589" i="1"/>
  <c r="F589" i="1"/>
  <c r="E589" i="1"/>
  <c r="C589" i="1"/>
  <c r="B589" i="1"/>
  <c r="G590" i="1" l="1"/>
  <c r="E590" i="1"/>
  <c r="D590" i="1"/>
  <c r="A591" i="1"/>
  <c r="H590" i="1"/>
  <c r="F590" i="1"/>
  <c r="B590" i="1"/>
  <c r="C590" i="1"/>
  <c r="A592" i="1" l="1"/>
  <c r="H591" i="1"/>
  <c r="G591" i="1"/>
  <c r="F591" i="1"/>
  <c r="E591" i="1"/>
  <c r="D591" i="1"/>
  <c r="C591" i="1"/>
  <c r="B591" i="1"/>
  <c r="D592" i="1" l="1"/>
  <c r="A593" i="1"/>
  <c r="H592" i="1"/>
  <c r="G592" i="1"/>
  <c r="F592" i="1"/>
  <c r="B592" i="1"/>
  <c r="E592" i="1"/>
  <c r="C592" i="1"/>
  <c r="D593" i="1" l="1"/>
  <c r="B593" i="1"/>
  <c r="A594" i="1"/>
  <c r="H593" i="1"/>
  <c r="G593" i="1"/>
  <c r="F593" i="1"/>
  <c r="C593" i="1"/>
  <c r="E593" i="1"/>
  <c r="H594" i="1" l="1"/>
  <c r="A595" i="1"/>
  <c r="G594" i="1"/>
  <c r="F594" i="1"/>
  <c r="E594" i="1"/>
  <c r="D594" i="1"/>
  <c r="B594" i="1"/>
  <c r="C594" i="1"/>
  <c r="A596" i="1" l="1"/>
  <c r="G595" i="1"/>
  <c r="F595" i="1"/>
  <c r="B595" i="1"/>
  <c r="D595" i="1"/>
  <c r="C595" i="1"/>
  <c r="E595" i="1"/>
  <c r="H595" i="1"/>
  <c r="B596" i="1" l="1"/>
  <c r="D596" i="1"/>
  <c r="C596" i="1"/>
  <c r="G596" i="1"/>
  <c r="F596" i="1"/>
  <c r="E596" i="1"/>
  <c r="A597" i="1"/>
  <c r="H596" i="1"/>
  <c r="D597" i="1" l="1"/>
  <c r="A598" i="1"/>
  <c r="H597" i="1"/>
  <c r="G597" i="1"/>
  <c r="F597" i="1"/>
  <c r="E597" i="1"/>
  <c r="B597" i="1"/>
  <c r="C597" i="1"/>
  <c r="F598" i="1" l="1"/>
  <c r="D598" i="1"/>
  <c r="C598" i="1"/>
  <c r="B598" i="1"/>
  <c r="H598" i="1"/>
  <c r="G598" i="1"/>
  <c r="A599" i="1"/>
  <c r="E598" i="1"/>
  <c r="H599" i="1" l="1"/>
  <c r="D599" i="1"/>
  <c r="C599" i="1"/>
  <c r="B599" i="1"/>
  <c r="G599" i="1"/>
  <c r="A600" i="1"/>
  <c r="E599" i="1"/>
  <c r="F599" i="1"/>
  <c r="A601" i="1" l="1"/>
  <c r="H600" i="1"/>
  <c r="G600" i="1"/>
  <c r="F600" i="1"/>
  <c r="C600" i="1"/>
  <c r="B600" i="1"/>
  <c r="E600" i="1"/>
  <c r="D600" i="1"/>
  <c r="C601" i="1" l="1"/>
  <c r="E601" i="1"/>
  <c r="D601" i="1"/>
  <c r="B601" i="1"/>
  <c r="A602" i="1"/>
  <c r="G601" i="1"/>
  <c r="F601" i="1"/>
  <c r="H601" i="1"/>
  <c r="D602" i="1" l="1"/>
  <c r="A603" i="1"/>
  <c r="H602" i="1"/>
  <c r="F602" i="1"/>
  <c r="E602" i="1"/>
  <c r="B602" i="1"/>
  <c r="G602" i="1"/>
  <c r="C602" i="1"/>
  <c r="H603" i="1" l="1"/>
  <c r="F603" i="1"/>
  <c r="E603" i="1"/>
  <c r="A604" i="1"/>
  <c r="B603" i="1"/>
  <c r="G603" i="1"/>
  <c r="C603" i="1"/>
  <c r="D603" i="1"/>
  <c r="H604" i="1" l="1"/>
  <c r="E604" i="1"/>
  <c r="D604" i="1"/>
  <c r="C604" i="1"/>
  <c r="B604" i="1"/>
  <c r="A605" i="1"/>
  <c r="G604" i="1"/>
  <c r="F604" i="1"/>
  <c r="H605" i="1" l="1"/>
  <c r="G605" i="1"/>
  <c r="F605" i="1"/>
  <c r="D605" i="1"/>
  <c r="C605" i="1"/>
  <c r="A606" i="1"/>
  <c r="E605" i="1"/>
  <c r="B605" i="1"/>
  <c r="E606" i="1" l="1"/>
  <c r="C606" i="1"/>
  <c r="B606" i="1"/>
  <c r="A607" i="1"/>
  <c r="G606" i="1"/>
  <c r="F606" i="1"/>
  <c r="H606" i="1"/>
  <c r="D606" i="1"/>
  <c r="D607" i="1" l="1"/>
  <c r="F607" i="1"/>
  <c r="E607" i="1"/>
  <c r="C607" i="1"/>
  <c r="B607" i="1"/>
  <c r="A608" i="1"/>
  <c r="H607" i="1"/>
  <c r="G607" i="1"/>
  <c r="H608" i="1" l="1"/>
  <c r="G608" i="1"/>
  <c r="B608" i="1"/>
  <c r="E608" i="1"/>
  <c r="D608" i="1"/>
  <c r="C608" i="1"/>
  <c r="F608" i="1"/>
  <c r="A609" i="1"/>
  <c r="H609" i="1" l="1"/>
  <c r="B609" i="1"/>
  <c r="G609" i="1"/>
  <c r="F609" i="1"/>
  <c r="D609" i="1"/>
  <c r="C609" i="1"/>
  <c r="E609" i="1"/>
  <c r="A610" i="1"/>
  <c r="F610" i="1" l="1"/>
  <c r="E610" i="1"/>
  <c r="D610" i="1"/>
  <c r="C610" i="1"/>
  <c r="B610" i="1"/>
  <c r="A611" i="1"/>
  <c r="H610" i="1"/>
  <c r="G610" i="1"/>
  <c r="G611" i="1" l="1"/>
  <c r="E611" i="1"/>
  <c r="D611" i="1"/>
  <c r="A612" i="1"/>
  <c r="F611" i="1"/>
  <c r="C611" i="1"/>
  <c r="B611" i="1"/>
  <c r="H611" i="1"/>
  <c r="D612" i="1" l="1"/>
  <c r="C612" i="1"/>
  <c r="B612" i="1"/>
  <c r="G612" i="1"/>
  <c r="H612" i="1"/>
  <c r="F612" i="1"/>
  <c r="E612" i="1"/>
  <c r="A613" i="1"/>
  <c r="A614" i="1" l="1"/>
  <c r="F613" i="1"/>
  <c r="E613" i="1"/>
  <c r="D613" i="1"/>
  <c r="C613" i="1"/>
  <c r="B613" i="1"/>
  <c r="H613" i="1"/>
  <c r="G613" i="1"/>
  <c r="H614" i="1" l="1"/>
  <c r="D614" i="1"/>
  <c r="B614" i="1"/>
  <c r="C614" i="1"/>
  <c r="A615" i="1"/>
  <c r="G614" i="1"/>
  <c r="F614" i="1"/>
  <c r="E614" i="1"/>
  <c r="A616" i="1" l="1"/>
  <c r="H615" i="1"/>
  <c r="F615" i="1"/>
  <c r="E615" i="1"/>
  <c r="D615" i="1"/>
  <c r="G615" i="1"/>
  <c r="C615" i="1"/>
  <c r="B615" i="1"/>
  <c r="A617" i="1" l="1"/>
  <c r="G616" i="1"/>
  <c r="F616" i="1"/>
  <c r="H616" i="1"/>
  <c r="E616" i="1"/>
  <c r="D616" i="1"/>
  <c r="C616" i="1"/>
  <c r="B616" i="1"/>
  <c r="D617" i="1" l="1"/>
  <c r="E617" i="1"/>
  <c r="B617" i="1"/>
  <c r="G617" i="1"/>
  <c r="A618" i="1"/>
  <c r="H617" i="1"/>
  <c r="F617" i="1"/>
  <c r="C617" i="1"/>
  <c r="F618" i="1" l="1"/>
  <c r="E618" i="1"/>
  <c r="D618" i="1"/>
  <c r="B618" i="1"/>
  <c r="A619" i="1"/>
  <c r="H618" i="1"/>
  <c r="G618" i="1"/>
  <c r="C618" i="1"/>
  <c r="H619" i="1" l="1"/>
  <c r="F619" i="1"/>
  <c r="G619" i="1"/>
  <c r="D619" i="1"/>
  <c r="C619" i="1"/>
  <c r="A620" i="1"/>
  <c r="E619" i="1"/>
  <c r="B619" i="1"/>
  <c r="C620" i="1" l="1"/>
  <c r="B620" i="1"/>
  <c r="F620" i="1"/>
  <c r="A621" i="1"/>
  <c r="G620" i="1"/>
  <c r="E620" i="1"/>
  <c r="H620" i="1"/>
  <c r="D620" i="1"/>
  <c r="A622" i="1" l="1"/>
  <c r="C621" i="1"/>
  <c r="B621" i="1"/>
  <c r="F621" i="1"/>
  <c r="D621" i="1"/>
  <c r="E621" i="1"/>
  <c r="G621" i="1"/>
  <c r="H621" i="1"/>
  <c r="D622" i="1" l="1"/>
  <c r="B622" i="1"/>
  <c r="F622" i="1"/>
  <c r="C622" i="1"/>
  <c r="A623" i="1"/>
  <c r="H622" i="1"/>
  <c r="G622" i="1"/>
  <c r="E622" i="1"/>
  <c r="D623" i="1" l="1"/>
  <c r="C623" i="1"/>
  <c r="B623" i="1"/>
  <c r="G623" i="1"/>
  <c r="A624" i="1"/>
  <c r="F623" i="1"/>
  <c r="H623" i="1"/>
  <c r="E623" i="1"/>
  <c r="H624" i="1" l="1"/>
  <c r="F624" i="1"/>
  <c r="A625" i="1"/>
  <c r="G624" i="1"/>
  <c r="E624" i="1"/>
  <c r="D624" i="1"/>
  <c r="B624" i="1"/>
  <c r="C624" i="1"/>
  <c r="D625" i="1" l="1"/>
  <c r="B625" i="1"/>
  <c r="A626" i="1"/>
  <c r="G625" i="1"/>
  <c r="F625" i="1"/>
  <c r="E625" i="1"/>
  <c r="H625" i="1"/>
  <c r="C625" i="1"/>
  <c r="E626" i="1" l="1"/>
  <c r="D626" i="1"/>
  <c r="C626" i="1"/>
  <c r="B626" i="1"/>
  <c r="H626" i="1"/>
  <c r="G626" i="1"/>
  <c r="F626" i="1"/>
  <c r="A627" i="1"/>
  <c r="D627" i="1" l="1"/>
  <c r="B627" i="1"/>
  <c r="H627" i="1"/>
  <c r="G627" i="1"/>
  <c r="C627" i="1"/>
  <c r="A628" i="1"/>
  <c r="F627" i="1"/>
  <c r="E627" i="1"/>
  <c r="B628" i="1" l="1"/>
  <c r="A629" i="1"/>
  <c r="E628" i="1"/>
  <c r="D628" i="1"/>
  <c r="H628" i="1"/>
  <c r="G628" i="1"/>
  <c r="F628" i="1"/>
  <c r="C628" i="1"/>
  <c r="H629" i="1" l="1"/>
  <c r="F629" i="1"/>
  <c r="G629" i="1"/>
  <c r="E629" i="1"/>
  <c r="D629" i="1"/>
  <c r="C629" i="1"/>
  <c r="B629" i="1"/>
  <c r="A630" i="1"/>
  <c r="H630" i="1" l="1"/>
  <c r="F630" i="1"/>
  <c r="E630" i="1"/>
  <c r="C630" i="1"/>
  <c r="A631" i="1"/>
  <c r="G630" i="1"/>
  <c r="D630" i="1"/>
  <c r="B630" i="1"/>
  <c r="D631" i="1" l="1"/>
  <c r="A632" i="1"/>
  <c r="H631" i="1"/>
  <c r="G631" i="1"/>
  <c r="E631" i="1"/>
  <c r="C631" i="1"/>
  <c r="F631" i="1"/>
  <c r="B631" i="1"/>
  <c r="D632" i="1" l="1"/>
  <c r="B632" i="1"/>
  <c r="A633" i="1"/>
  <c r="H632" i="1"/>
  <c r="G632" i="1"/>
  <c r="F632" i="1"/>
  <c r="E632" i="1"/>
  <c r="C632" i="1"/>
  <c r="F633" i="1" l="1"/>
  <c r="D633" i="1"/>
  <c r="C633" i="1"/>
  <c r="G633" i="1"/>
  <c r="E633" i="1"/>
  <c r="A634" i="1"/>
  <c r="H633" i="1"/>
  <c r="B633" i="1"/>
  <c r="H634" i="1" l="1"/>
  <c r="F634" i="1"/>
  <c r="A635" i="1"/>
  <c r="G634" i="1"/>
  <c r="D634" i="1"/>
  <c r="C634" i="1"/>
  <c r="E634" i="1"/>
  <c r="B634" i="1"/>
  <c r="A636" i="1" l="1"/>
  <c r="H635" i="1"/>
  <c r="G635" i="1"/>
  <c r="F635" i="1"/>
  <c r="B635" i="1"/>
  <c r="E635" i="1"/>
  <c r="C635" i="1"/>
  <c r="D635" i="1"/>
  <c r="D636" i="1" l="1"/>
  <c r="B636" i="1"/>
  <c r="E636" i="1"/>
  <c r="C636" i="1"/>
  <c r="H636" i="1"/>
  <c r="A637" i="1"/>
  <c r="G636" i="1"/>
  <c r="F636" i="1"/>
  <c r="D637" i="1" l="1"/>
  <c r="B637" i="1"/>
  <c r="A638" i="1"/>
  <c r="G637" i="1"/>
  <c r="F637" i="1"/>
  <c r="H637" i="1"/>
  <c r="E637" i="1"/>
  <c r="C637" i="1"/>
  <c r="H638" i="1" l="1"/>
  <c r="G638" i="1"/>
  <c r="A639" i="1"/>
  <c r="E638" i="1"/>
  <c r="D638" i="1"/>
  <c r="C638" i="1"/>
  <c r="B638" i="1"/>
  <c r="F638" i="1"/>
  <c r="H639" i="1" l="1"/>
  <c r="F639" i="1"/>
  <c r="B639" i="1"/>
  <c r="G639" i="1"/>
  <c r="E639" i="1"/>
  <c r="D639" i="1"/>
  <c r="C639" i="1"/>
  <c r="A640" i="1"/>
  <c r="C640" i="1" l="1"/>
  <c r="D640" i="1"/>
  <c r="B640" i="1"/>
  <c r="G640" i="1"/>
  <c r="F640" i="1"/>
  <c r="H640" i="1"/>
  <c r="A641" i="1"/>
  <c r="E640" i="1"/>
  <c r="H641" i="1" l="1"/>
  <c r="F641" i="1"/>
  <c r="E641" i="1"/>
  <c r="A642" i="1"/>
  <c r="G641" i="1"/>
  <c r="D641" i="1"/>
  <c r="C641" i="1"/>
  <c r="B641" i="1"/>
  <c r="D642" i="1" l="1"/>
  <c r="B642" i="1"/>
  <c r="A643" i="1"/>
  <c r="H642" i="1"/>
  <c r="G642" i="1"/>
  <c r="F642" i="1"/>
  <c r="E642" i="1"/>
  <c r="C642" i="1"/>
  <c r="D643" i="1" l="1"/>
  <c r="A644" i="1"/>
  <c r="G643" i="1"/>
  <c r="F643" i="1"/>
  <c r="H643" i="1"/>
  <c r="E643" i="1"/>
  <c r="C643" i="1"/>
  <c r="B643" i="1"/>
  <c r="H644" i="1" l="1"/>
  <c r="F644" i="1"/>
  <c r="G644" i="1"/>
  <c r="D644" i="1"/>
  <c r="C644" i="1"/>
  <c r="E644" i="1"/>
  <c r="B644" i="1"/>
  <c r="A645" i="1"/>
  <c r="A646" i="1" l="1"/>
  <c r="H645" i="1"/>
  <c r="G645" i="1"/>
  <c r="F645" i="1"/>
  <c r="E645" i="1"/>
  <c r="C645" i="1"/>
  <c r="D645" i="1"/>
  <c r="B645" i="1"/>
  <c r="A647" i="1" l="1"/>
  <c r="B646" i="1"/>
  <c r="E646" i="1"/>
  <c r="D646" i="1"/>
  <c r="C646" i="1"/>
  <c r="H646" i="1"/>
  <c r="G646" i="1"/>
  <c r="F646" i="1"/>
  <c r="D647" i="1" l="1"/>
  <c r="B647" i="1"/>
  <c r="F647" i="1"/>
  <c r="C647" i="1"/>
  <c r="A648" i="1"/>
  <c r="H647" i="1"/>
  <c r="E647" i="1"/>
  <c r="G647" i="1"/>
  <c r="A649" i="1" l="1"/>
  <c r="H648" i="1"/>
  <c r="G648" i="1"/>
  <c r="F648" i="1"/>
  <c r="D648" i="1"/>
  <c r="C648" i="1"/>
  <c r="B648" i="1"/>
  <c r="E648" i="1"/>
  <c r="H649" i="1" l="1"/>
  <c r="F649" i="1"/>
  <c r="A650" i="1"/>
  <c r="C649" i="1"/>
  <c r="B649" i="1"/>
  <c r="G649" i="1"/>
  <c r="E649" i="1"/>
  <c r="D649" i="1"/>
  <c r="D650" i="1" l="1"/>
  <c r="B650" i="1"/>
  <c r="C650" i="1"/>
  <c r="G650" i="1"/>
  <c r="E650" i="1"/>
  <c r="H650" i="1"/>
  <c r="F650" i="1"/>
  <c r="A651" i="1"/>
  <c r="A652" i="1" l="1"/>
  <c r="H651" i="1"/>
  <c r="G651" i="1"/>
  <c r="F651" i="1"/>
  <c r="D651" i="1"/>
  <c r="C651" i="1"/>
  <c r="E651" i="1"/>
  <c r="B651" i="1"/>
  <c r="D652" i="1" l="1"/>
  <c r="B652" i="1"/>
  <c r="H652" i="1"/>
  <c r="G652" i="1"/>
  <c r="F652" i="1"/>
  <c r="E652" i="1"/>
  <c r="C652" i="1"/>
  <c r="A653" i="1"/>
  <c r="B653" i="1" l="1"/>
  <c r="D653" i="1"/>
  <c r="H653" i="1"/>
  <c r="G653" i="1"/>
  <c r="C653" i="1"/>
  <c r="A654" i="1"/>
  <c r="F653" i="1"/>
  <c r="E653" i="1"/>
  <c r="H654" i="1" l="1"/>
  <c r="F654" i="1"/>
  <c r="D654" i="1"/>
  <c r="C654" i="1"/>
  <c r="B654" i="1"/>
  <c r="A655" i="1"/>
  <c r="G654" i="1"/>
  <c r="E654" i="1"/>
  <c r="H655" i="1" l="1"/>
  <c r="F655" i="1"/>
  <c r="E655" i="1"/>
  <c r="A656" i="1"/>
  <c r="G655" i="1"/>
  <c r="D655" i="1"/>
  <c r="C655" i="1"/>
  <c r="B655" i="1"/>
  <c r="B656" i="1" l="1"/>
  <c r="E656" i="1"/>
  <c r="H656" i="1"/>
  <c r="G656" i="1"/>
  <c r="C656" i="1"/>
  <c r="A657" i="1"/>
  <c r="F656" i="1"/>
  <c r="D656" i="1"/>
  <c r="D657" i="1" l="1"/>
  <c r="B657" i="1"/>
  <c r="A658" i="1"/>
  <c r="H657" i="1"/>
  <c r="G657" i="1"/>
  <c r="E657" i="1"/>
  <c r="C657" i="1"/>
  <c r="F657" i="1"/>
  <c r="F658" i="1" l="1"/>
  <c r="D658" i="1"/>
  <c r="C658" i="1"/>
  <c r="A659" i="1"/>
  <c r="H658" i="1"/>
  <c r="G658" i="1"/>
  <c r="E658" i="1"/>
  <c r="B658" i="1"/>
  <c r="H659" i="1" l="1"/>
  <c r="F659" i="1"/>
  <c r="C659" i="1"/>
  <c r="B659" i="1"/>
  <c r="G659" i="1"/>
  <c r="A660" i="1"/>
  <c r="E659" i="1"/>
  <c r="D659" i="1"/>
  <c r="A661" i="1" l="1"/>
  <c r="B660" i="1"/>
  <c r="E660" i="1"/>
  <c r="F660" i="1"/>
  <c r="D660" i="1"/>
  <c r="C660" i="1"/>
  <c r="G660" i="1"/>
  <c r="H660" i="1"/>
  <c r="D661" i="1" l="1"/>
  <c r="B661" i="1"/>
  <c r="A662" i="1"/>
  <c r="H661" i="1"/>
  <c r="G661" i="1"/>
  <c r="C661" i="1"/>
  <c r="E661" i="1"/>
  <c r="F661" i="1"/>
  <c r="D662" i="1" l="1"/>
  <c r="B662" i="1"/>
  <c r="F662" i="1"/>
  <c r="E662" i="1"/>
  <c r="C662" i="1"/>
  <c r="A663" i="1"/>
  <c r="H662" i="1"/>
  <c r="G662" i="1"/>
  <c r="H663" i="1" l="1"/>
  <c r="G663" i="1"/>
  <c r="F663" i="1"/>
  <c r="E663" i="1"/>
  <c r="A664" i="1"/>
  <c r="D663" i="1"/>
  <c r="C663" i="1"/>
  <c r="B663" i="1"/>
  <c r="H664" i="1" l="1"/>
  <c r="F664" i="1"/>
  <c r="B664" i="1"/>
  <c r="E664" i="1"/>
  <c r="D664" i="1"/>
  <c r="C664" i="1"/>
  <c r="G664" i="1"/>
  <c r="A665" i="1"/>
  <c r="G665" i="1" l="1"/>
  <c r="F665" i="1"/>
  <c r="E665" i="1"/>
  <c r="D665" i="1"/>
  <c r="C665" i="1"/>
  <c r="B665" i="1"/>
  <c r="H665" i="1"/>
  <c r="A666" i="1"/>
  <c r="H666" i="1" l="1"/>
  <c r="F666" i="1"/>
  <c r="E666" i="1"/>
  <c r="B666" i="1"/>
  <c r="A667" i="1"/>
  <c r="D666" i="1"/>
  <c r="C666" i="1"/>
  <c r="G666" i="1"/>
  <c r="D667" i="1" l="1"/>
  <c r="B667" i="1"/>
  <c r="E667" i="1"/>
  <c r="C667" i="1"/>
  <c r="H667" i="1"/>
  <c r="A668" i="1"/>
  <c r="F667" i="1"/>
  <c r="G667" i="1"/>
  <c r="H668" i="1" l="1"/>
  <c r="G668" i="1"/>
  <c r="F668" i="1"/>
  <c r="E668" i="1"/>
  <c r="D668" i="1"/>
  <c r="C668" i="1"/>
  <c r="A669" i="1"/>
  <c r="B668" i="1"/>
  <c r="H669" i="1" l="1"/>
  <c r="F669" i="1"/>
  <c r="G669" i="1"/>
  <c r="D669" i="1"/>
  <c r="C669" i="1"/>
  <c r="E669" i="1"/>
  <c r="A670" i="1"/>
  <c r="B669" i="1"/>
  <c r="C670" i="1" l="1"/>
  <c r="B670" i="1"/>
  <c r="F670" i="1"/>
  <c r="G670" i="1"/>
  <c r="A671" i="1"/>
  <c r="H670" i="1"/>
  <c r="D670" i="1"/>
  <c r="E670" i="1"/>
  <c r="A672" i="1" l="1"/>
  <c r="H671" i="1"/>
  <c r="G671" i="1"/>
  <c r="F671" i="1"/>
  <c r="E671" i="1"/>
  <c r="D671" i="1"/>
  <c r="C671" i="1"/>
  <c r="B671" i="1"/>
  <c r="D672" i="1" l="1"/>
  <c r="B672" i="1"/>
  <c r="F672" i="1"/>
  <c r="C672" i="1"/>
  <c r="E672" i="1"/>
  <c r="A673" i="1"/>
  <c r="H672" i="1"/>
  <c r="G672" i="1"/>
  <c r="A674" i="1" l="1"/>
  <c r="G673" i="1"/>
  <c r="F673" i="1"/>
  <c r="H673" i="1"/>
  <c r="E673" i="1"/>
  <c r="C673" i="1"/>
  <c r="B673" i="1"/>
  <c r="D673" i="1"/>
  <c r="H674" i="1" l="1"/>
  <c r="F674" i="1"/>
  <c r="A675" i="1"/>
  <c r="G674" i="1"/>
  <c r="E674" i="1"/>
  <c r="C674" i="1"/>
  <c r="B674" i="1"/>
  <c r="D674" i="1"/>
  <c r="D675" i="1" l="1"/>
  <c r="B675" i="1"/>
  <c r="G675" i="1"/>
  <c r="F675" i="1"/>
  <c r="E675" i="1"/>
  <c r="C675" i="1"/>
  <c r="A676" i="1"/>
  <c r="H675" i="1"/>
  <c r="B676" i="1" l="1"/>
  <c r="D676" i="1"/>
  <c r="A677" i="1"/>
  <c r="H676" i="1"/>
  <c r="E676" i="1"/>
  <c r="G676" i="1"/>
  <c r="F676" i="1"/>
  <c r="C676" i="1"/>
  <c r="D677" i="1" l="1"/>
  <c r="B677" i="1"/>
  <c r="H677" i="1"/>
  <c r="G677" i="1"/>
  <c r="F677" i="1"/>
  <c r="E677" i="1"/>
  <c r="C677" i="1"/>
  <c r="A678" i="1"/>
  <c r="B678" i="1" l="1"/>
  <c r="H678" i="1"/>
  <c r="G678" i="1"/>
  <c r="F678" i="1"/>
  <c r="E678" i="1"/>
  <c r="D678" i="1"/>
  <c r="C678" i="1"/>
  <c r="A679" i="1"/>
  <c r="H679" i="1" l="1"/>
  <c r="F679" i="1"/>
  <c r="C679" i="1"/>
  <c r="A680" i="1"/>
  <c r="G679" i="1"/>
  <c r="E679" i="1"/>
  <c r="B679" i="1"/>
  <c r="D679" i="1"/>
  <c r="H680" i="1" l="1"/>
  <c r="F680" i="1"/>
  <c r="E680" i="1"/>
  <c r="D680" i="1"/>
  <c r="G680" i="1"/>
  <c r="C680" i="1"/>
  <c r="B680" i="1"/>
  <c r="A681" i="1"/>
  <c r="A682" i="1" l="1"/>
  <c r="H681" i="1"/>
  <c r="G681" i="1"/>
  <c r="F681" i="1"/>
  <c r="E681" i="1"/>
  <c r="D681" i="1"/>
  <c r="C681" i="1"/>
  <c r="B681" i="1"/>
  <c r="D682" i="1" l="1"/>
  <c r="B682" i="1"/>
  <c r="F682" i="1"/>
  <c r="C682" i="1"/>
  <c r="H682" i="1"/>
  <c r="G682" i="1"/>
  <c r="A683" i="1"/>
  <c r="E682" i="1"/>
  <c r="F683" i="1" l="1"/>
  <c r="D683" i="1"/>
  <c r="C683" i="1"/>
  <c r="H683" i="1"/>
  <c r="G683" i="1"/>
  <c r="A684" i="1"/>
  <c r="E683" i="1"/>
  <c r="B683" i="1"/>
  <c r="H684" i="1" l="1"/>
  <c r="F684" i="1"/>
  <c r="A685" i="1"/>
  <c r="G684" i="1"/>
  <c r="E684" i="1"/>
  <c r="D684" i="1"/>
  <c r="C684" i="1"/>
  <c r="B684" i="1"/>
  <c r="A686" i="1" l="1"/>
  <c r="D685" i="1"/>
  <c r="C685" i="1"/>
  <c r="B685" i="1"/>
  <c r="G685" i="1"/>
  <c r="H685" i="1"/>
  <c r="F685" i="1"/>
  <c r="E685" i="1"/>
  <c r="D686" i="1" l="1"/>
  <c r="B686" i="1"/>
  <c r="A687" i="1"/>
  <c r="H686" i="1"/>
  <c r="G686" i="1"/>
  <c r="C686" i="1"/>
  <c r="F686" i="1"/>
  <c r="E686" i="1"/>
  <c r="D687" i="1" l="1"/>
  <c r="B687" i="1"/>
  <c r="A688" i="1"/>
  <c r="H687" i="1"/>
  <c r="G687" i="1"/>
  <c r="F687" i="1"/>
  <c r="C687" i="1"/>
  <c r="E687" i="1"/>
  <c r="H688" i="1" l="1"/>
  <c r="G688" i="1"/>
  <c r="E688" i="1"/>
  <c r="D688" i="1"/>
  <c r="C688" i="1"/>
  <c r="B688" i="1"/>
  <c r="A689" i="1"/>
  <c r="F688" i="1"/>
  <c r="H689" i="1" l="1"/>
  <c r="F689" i="1"/>
  <c r="B689" i="1"/>
  <c r="C689" i="1"/>
  <c r="A690" i="1"/>
  <c r="G689" i="1"/>
  <c r="D689" i="1"/>
  <c r="E689" i="1"/>
  <c r="A691" i="1" l="1"/>
  <c r="B690" i="1"/>
  <c r="E690" i="1"/>
  <c r="D690" i="1"/>
  <c r="C690" i="1"/>
  <c r="H690" i="1"/>
  <c r="G690" i="1"/>
  <c r="F690" i="1"/>
  <c r="H691" i="1" l="1"/>
  <c r="F691" i="1"/>
  <c r="E691" i="1"/>
  <c r="D691" i="1"/>
  <c r="A692" i="1"/>
  <c r="G691" i="1"/>
  <c r="C691" i="1"/>
  <c r="B691" i="1"/>
  <c r="D692" i="1" l="1"/>
  <c r="B692" i="1"/>
  <c r="C692" i="1"/>
  <c r="G692" i="1"/>
  <c r="H692" i="1"/>
  <c r="F692" i="1"/>
  <c r="A693" i="1"/>
  <c r="E692" i="1"/>
  <c r="A694" i="1" l="1"/>
  <c r="G693" i="1"/>
  <c r="F693" i="1"/>
  <c r="H693" i="1"/>
  <c r="E693" i="1"/>
  <c r="D693" i="1"/>
  <c r="C693" i="1"/>
  <c r="B693" i="1"/>
  <c r="H694" i="1" l="1"/>
  <c r="F694" i="1"/>
  <c r="G694" i="1"/>
  <c r="D694" i="1"/>
  <c r="C694" i="1"/>
  <c r="B694" i="1"/>
  <c r="A695" i="1"/>
  <c r="E694" i="1"/>
  <c r="F695" i="1" l="1"/>
  <c r="E695" i="1"/>
  <c r="D695" i="1"/>
  <c r="C695" i="1"/>
  <c r="B695" i="1"/>
  <c r="A696" i="1"/>
  <c r="G695" i="1"/>
  <c r="H695" i="1"/>
  <c r="A697" i="1" l="1"/>
  <c r="H696" i="1"/>
  <c r="C696" i="1"/>
  <c r="F696" i="1"/>
  <c r="E696" i="1"/>
  <c r="D696" i="1"/>
  <c r="G696" i="1"/>
  <c r="B696" i="1"/>
  <c r="D697" i="1" l="1"/>
  <c r="B697" i="1"/>
  <c r="F697" i="1"/>
  <c r="C697" i="1"/>
  <c r="G697" i="1"/>
  <c r="A698" i="1"/>
  <c r="H697" i="1"/>
  <c r="E697" i="1"/>
  <c r="H698" i="1" l="1"/>
  <c r="G698" i="1"/>
  <c r="F698" i="1"/>
  <c r="E698" i="1"/>
  <c r="D698" i="1"/>
  <c r="C698" i="1"/>
  <c r="B698" i="1"/>
  <c r="A699" i="1"/>
  <c r="H699" i="1" l="1"/>
  <c r="F699" i="1"/>
  <c r="A700" i="1"/>
  <c r="G699" i="1"/>
  <c r="C699" i="1"/>
  <c r="E699" i="1"/>
  <c r="D699" i="1"/>
  <c r="B699" i="1"/>
  <c r="D700" i="1" l="1"/>
  <c r="B700" i="1"/>
  <c r="G700" i="1"/>
  <c r="F700" i="1"/>
  <c r="E700" i="1"/>
  <c r="C700" i="1"/>
  <c r="A701" i="1"/>
  <c r="H700" i="1"/>
  <c r="A702" i="1" l="1"/>
  <c r="H701" i="1"/>
  <c r="G701" i="1"/>
  <c r="F701" i="1"/>
  <c r="E701" i="1"/>
  <c r="B701" i="1"/>
  <c r="C701" i="1"/>
  <c r="D701" i="1"/>
  <c r="D702" i="1" l="1"/>
  <c r="B702" i="1"/>
  <c r="H702" i="1"/>
  <c r="G702" i="1"/>
  <c r="F702" i="1"/>
  <c r="C702" i="1"/>
  <c r="A703" i="1"/>
  <c r="E702" i="1"/>
  <c r="B703" i="1" l="1"/>
  <c r="C703" i="1"/>
  <c r="H703" i="1"/>
  <c r="G703" i="1"/>
  <c r="F703" i="1"/>
  <c r="D703" i="1"/>
  <c r="A704" i="1"/>
  <c r="E703" i="1"/>
  <c r="H704" i="1" l="1"/>
  <c r="F704" i="1"/>
  <c r="A705" i="1"/>
  <c r="G704" i="1"/>
  <c r="D704" i="1"/>
  <c r="C704" i="1"/>
  <c r="E704" i="1"/>
  <c r="B704" i="1"/>
  <c r="H705" i="1" l="1"/>
  <c r="F705" i="1"/>
  <c r="E705" i="1"/>
  <c r="D705" i="1"/>
  <c r="A706" i="1"/>
  <c r="G705" i="1"/>
  <c r="C705" i="1"/>
  <c r="B705" i="1"/>
  <c r="B706" i="1" l="1"/>
  <c r="E706" i="1"/>
  <c r="D706" i="1"/>
  <c r="C706" i="1"/>
  <c r="H706" i="1"/>
  <c r="F706" i="1"/>
  <c r="A707" i="1"/>
  <c r="G706" i="1"/>
  <c r="D707" i="1" l="1"/>
  <c r="B707" i="1"/>
  <c r="A708" i="1"/>
  <c r="H707" i="1"/>
  <c r="E707" i="1"/>
  <c r="C707" i="1"/>
  <c r="G707" i="1"/>
  <c r="F707" i="1"/>
  <c r="F708" i="1" l="1"/>
  <c r="D708" i="1"/>
  <c r="C708" i="1"/>
  <c r="B708" i="1"/>
  <c r="A709" i="1"/>
  <c r="H708" i="1"/>
  <c r="G708" i="1"/>
  <c r="E708" i="1"/>
  <c r="H709" i="1" l="1"/>
  <c r="F709" i="1"/>
  <c r="D709" i="1"/>
  <c r="C709" i="1"/>
  <c r="B709" i="1"/>
  <c r="A710" i="1"/>
  <c r="G709" i="1"/>
  <c r="E709" i="1"/>
  <c r="A711" i="1" l="1"/>
  <c r="H710" i="1"/>
  <c r="G710" i="1"/>
  <c r="F710" i="1"/>
  <c r="D710" i="1"/>
  <c r="C710" i="1"/>
  <c r="B710" i="1"/>
  <c r="E710" i="1"/>
  <c r="D711" i="1" l="1"/>
  <c r="B711" i="1"/>
  <c r="E711" i="1"/>
  <c r="C711" i="1"/>
  <c r="H711" i="1"/>
  <c r="A712" i="1"/>
  <c r="G711" i="1"/>
  <c r="F711" i="1"/>
  <c r="D712" i="1" l="1"/>
  <c r="B712" i="1"/>
  <c r="A713" i="1"/>
  <c r="H712" i="1"/>
  <c r="G712" i="1"/>
  <c r="F712" i="1"/>
  <c r="E712" i="1"/>
  <c r="C712" i="1"/>
  <c r="H713" i="1" l="1"/>
  <c r="G713" i="1"/>
  <c r="F713" i="1"/>
  <c r="E713" i="1"/>
  <c r="D713" i="1"/>
  <c r="A714" i="1"/>
  <c r="C713" i="1"/>
  <c r="B713" i="1"/>
  <c r="H714" i="1" l="1"/>
  <c r="F714" i="1"/>
  <c r="B714" i="1"/>
  <c r="C714" i="1"/>
  <c r="D714" i="1"/>
  <c r="A715" i="1"/>
  <c r="G714" i="1"/>
  <c r="E714" i="1"/>
  <c r="A716" i="1" l="1"/>
  <c r="H715" i="1"/>
  <c r="G715" i="1"/>
  <c r="E715" i="1"/>
  <c r="D715" i="1"/>
  <c r="F715" i="1"/>
  <c r="C715" i="1"/>
  <c r="B715" i="1"/>
  <c r="H716" i="1" l="1"/>
  <c r="F716" i="1"/>
  <c r="E716" i="1"/>
  <c r="D716" i="1"/>
  <c r="C716" i="1"/>
  <c r="A717" i="1"/>
  <c r="G716" i="1"/>
  <c r="B716" i="1"/>
  <c r="D717" i="1" l="1"/>
  <c r="B717" i="1"/>
  <c r="F717" i="1"/>
  <c r="G717" i="1"/>
  <c r="E717" i="1"/>
  <c r="C717" i="1"/>
  <c r="A718" i="1"/>
  <c r="H717" i="1"/>
  <c r="A719" i="1" l="1"/>
  <c r="B718" i="1"/>
  <c r="H718" i="1"/>
  <c r="G718" i="1"/>
  <c r="E718" i="1"/>
  <c r="D718" i="1"/>
  <c r="C718" i="1"/>
  <c r="F718" i="1"/>
  <c r="H719" i="1" l="1"/>
  <c r="F719" i="1"/>
  <c r="G719" i="1"/>
  <c r="D719" i="1"/>
  <c r="C719" i="1"/>
  <c r="B719" i="1"/>
  <c r="A720" i="1"/>
  <c r="E719" i="1"/>
  <c r="F720" i="1" l="1"/>
  <c r="E720" i="1"/>
  <c r="D720" i="1"/>
  <c r="C720" i="1"/>
  <c r="B720" i="1"/>
  <c r="A721" i="1"/>
  <c r="H720" i="1"/>
  <c r="G720" i="1"/>
  <c r="A722" i="1" l="1"/>
  <c r="H721" i="1"/>
  <c r="G721" i="1"/>
  <c r="E721" i="1"/>
  <c r="D721" i="1"/>
  <c r="B721" i="1"/>
  <c r="C721" i="1"/>
  <c r="F721" i="1"/>
  <c r="D722" i="1" l="1"/>
  <c r="B722" i="1"/>
  <c r="F722" i="1"/>
  <c r="C722" i="1"/>
  <c r="H722" i="1"/>
  <c r="G722" i="1"/>
  <c r="E722" i="1"/>
  <c r="A723" i="1"/>
  <c r="A724" i="1" l="1"/>
  <c r="H723" i="1"/>
  <c r="G723" i="1"/>
  <c r="F723" i="1"/>
  <c r="E723" i="1"/>
  <c r="D723" i="1"/>
  <c r="C723" i="1"/>
  <c r="B723" i="1"/>
  <c r="H724" i="1" l="1"/>
  <c r="F724" i="1"/>
  <c r="C724" i="1"/>
  <c r="A725" i="1"/>
  <c r="G724" i="1"/>
  <c r="E724" i="1"/>
  <c r="D724" i="1"/>
  <c r="B724" i="1"/>
  <c r="E725" i="1" l="1"/>
  <c r="C725" i="1"/>
  <c r="B725" i="1"/>
  <c r="D725" i="1"/>
  <c r="F725" i="1"/>
  <c r="G725" i="1"/>
  <c r="A726" i="1"/>
  <c r="H725" i="1"/>
  <c r="G726" i="1" l="1"/>
  <c r="A727" i="1"/>
  <c r="H726" i="1"/>
  <c r="F726" i="1"/>
  <c r="E726" i="1"/>
  <c r="C726" i="1"/>
  <c r="B726" i="1"/>
  <c r="D726" i="1"/>
  <c r="H727" i="1" l="1"/>
  <c r="D727" i="1"/>
  <c r="B727" i="1"/>
  <c r="A728" i="1"/>
  <c r="G727" i="1"/>
  <c r="F727" i="1"/>
  <c r="E727" i="1"/>
  <c r="C727" i="1"/>
  <c r="E728" i="1" l="1"/>
  <c r="C728" i="1"/>
  <c r="B728" i="1"/>
  <c r="F728" i="1"/>
  <c r="D728" i="1"/>
  <c r="A729" i="1"/>
  <c r="H728" i="1"/>
  <c r="G728" i="1"/>
  <c r="A730" i="1" l="1"/>
  <c r="G729" i="1"/>
  <c r="D729" i="1"/>
  <c r="C729" i="1"/>
  <c r="B729" i="1"/>
  <c r="H729" i="1"/>
  <c r="E729" i="1"/>
  <c r="F729" i="1"/>
  <c r="D730" i="1" l="1"/>
  <c r="C730" i="1"/>
  <c r="A731" i="1"/>
  <c r="E730" i="1"/>
  <c r="H730" i="1"/>
  <c r="B730" i="1"/>
  <c r="G730" i="1"/>
  <c r="F730" i="1"/>
  <c r="F731" i="1" l="1"/>
  <c r="D731" i="1"/>
  <c r="C731" i="1"/>
  <c r="B731" i="1"/>
  <c r="A732" i="1"/>
  <c r="H731" i="1"/>
  <c r="G731" i="1"/>
  <c r="E731" i="1"/>
  <c r="H732" i="1" l="1"/>
  <c r="A733" i="1"/>
  <c r="G732" i="1"/>
  <c r="E732" i="1"/>
  <c r="B732" i="1"/>
  <c r="F732" i="1"/>
  <c r="D732" i="1"/>
  <c r="C732" i="1"/>
  <c r="B733" i="1" l="1"/>
  <c r="E733" i="1"/>
  <c r="A734" i="1"/>
  <c r="H733" i="1"/>
  <c r="F733" i="1"/>
  <c r="D733" i="1"/>
  <c r="G733" i="1"/>
  <c r="C733" i="1"/>
  <c r="A735" i="1" l="1"/>
  <c r="H734" i="1"/>
  <c r="F734" i="1"/>
  <c r="E734" i="1"/>
  <c r="D734" i="1"/>
  <c r="C734" i="1"/>
  <c r="B734" i="1"/>
  <c r="G734" i="1"/>
  <c r="D735" i="1" l="1"/>
  <c r="F735" i="1"/>
  <c r="E735" i="1"/>
  <c r="A736" i="1"/>
  <c r="G735" i="1"/>
  <c r="H735" i="1"/>
  <c r="C735" i="1"/>
  <c r="B735" i="1"/>
  <c r="A737" i="1" l="1"/>
  <c r="H736" i="1"/>
  <c r="G736" i="1"/>
  <c r="F736" i="1"/>
  <c r="E736" i="1"/>
  <c r="D736" i="1"/>
  <c r="C736" i="1"/>
  <c r="B736" i="1"/>
  <c r="H737" i="1" l="1"/>
  <c r="A738" i="1"/>
  <c r="G737" i="1"/>
  <c r="F737" i="1"/>
  <c r="E737" i="1"/>
  <c r="D737" i="1"/>
  <c r="B737" i="1"/>
  <c r="C737" i="1"/>
  <c r="C738" i="1" l="1"/>
  <c r="B738" i="1"/>
  <c r="H738" i="1"/>
  <c r="F738" i="1"/>
  <c r="G738" i="1"/>
  <c r="D738" i="1"/>
  <c r="A739" i="1"/>
  <c r="E738" i="1"/>
  <c r="C739" i="1" l="1"/>
  <c r="B739" i="1"/>
  <c r="F739" i="1"/>
  <c r="D739" i="1"/>
  <c r="A740" i="1"/>
  <c r="H739" i="1"/>
  <c r="G739" i="1"/>
  <c r="E739" i="1"/>
  <c r="D740" i="1" l="1"/>
  <c r="H740" i="1"/>
  <c r="G740" i="1"/>
  <c r="A741" i="1"/>
  <c r="F740" i="1"/>
  <c r="E740" i="1"/>
  <c r="C740" i="1"/>
  <c r="B740" i="1"/>
  <c r="G741" i="1" l="1"/>
  <c r="E741" i="1"/>
  <c r="B741" i="1"/>
  <c r="H741" i="1"/>
  <c r="F741" i="1"/>
  <c r="D741" i="1"/>
  <c r="C741" i="1"/>
  <c r="A742" i="1"/>
  <c r="H742" i="1" l="1"/>
  <c r="B742" i="1"/>
  <c r="C742" i="1"/>
  <c r="F742" i="1"/>
  <c r="A743" i="1"/>
  <c r="G742" i="1"/>
  <c r="D742" i="1"/>
  <c r="E742" i="1"/>
  <c r="E743" i="1" l="1"/>
  <c r="D743" i="1"/>
  <c r="A744" i="1"/>
  <c r="B743" i="1"/>
  <c r="G743" i="1"/>
  <c r="F743" i="1"/>
  <c r="C743" i="1"/>
  <c r="H743" i="1"/>
  <c r="F744" i="1" l="1"/>
  <c r="D744" i="1"/>
  <c r="A745" i="1"/>
  <c r="H744" i="1"/>
  <c r="G744" i="1"/>
  <c r="C744" i="1"/>
  <c r="B744" i="1"/>
  <c r="E744" i="1"/>
  <c r="D745" i="1" l="1"/>
  <c r="A746" i="1"/>
  <c r="E745" i="1"/>
  <c r="B745" i="1"/>
  <c r="H745" i="1"/>
  <c r="G745" i="1"/>
  <c r="F745" i="1"/>
  <c r="C745" i="1"/>
  <c r="B746" i="1" l="1"/>
  <c r="H746" i="1"/>
  <c r="E746" i="1"/>
  <c r="D746" i="1"/>
  <c r="C746" i="1"/>
  <c r="A747" i="1"/>
  <c r="G746" i="1"/>
  <c r="F746" i="1"/>
  <c r="H747" i="1" l="1"/>
  <c r="E747" i="1"/>
  <c r="C747" i="1"/>
  <c r="A748" i="1"/>
  <c r="G747" i="1"/>
  <c r="F747" i="1"/>
  <c r="D747" i="1"/>
  <c r="B747" i="1"/>
  <c r="G748" i="1" l="1"/>
  <c r="F748" i="1"/>
  <c r="A749" i="1"/>
  <c r="E748" i="1"/>
  <c r="D748" i="1"/>
  <c r="C748" i="1"/>
  <c r="B748" i="1"/>
  <c r="H748" i="1"/>
  <c r="G749" i="1" l="1"/>
  <c r="A750" i="1"/>
  <c r="H749" i="1"/>
  <c r="E749" i="1"/>
  <c r="D749" i="1"/>
  <c r="C749" i="1"/>
  <c r="B749" i="1"/>
  <c r="F749" i="1"/>
  <c r="D750" i="1" l="1"/>
  <c r="E750" i="1"/>
  <c r="B750" i="1"/>
  <c r="H750" i="1"/>
  <c r="G750" i="1"/>
  <c r="F750" i="1"/>
  <c r="C750" i="1"/>
  <c r="A751" i="1"/>
  <c r="D751" i="1" l="1"/>
  <c r="C751" i="1"/>
  <c r="A752" i="1"/>
  <c r="H751" i="1"/>
  <c r="G751" i="1"/>
  <c r="F751" i="1"/>
  <c r="E751" i="1"/>
  <c r="B751" i="1"/>
  <c r="H752" i="1" l="1"/>
  <c r="F752" i="1"/>
  <c r="C752" i="1"/>
  <c r="D752" i="1"/>
  <c r="B752" i="1"/>
  <c r="A753" i="1"/>
  <c r="E752" i="1"/>
  <c r="G752" i="1"/>
  <c r="A754" i="1" l="1"/>
  <c r="H753" i="1"/>
  <c r="D753" i="1"/>
  <c r="B753" i="1"/>
  <c r="G753" i="1"/>
  <c r="F753" i="1"/>
  <c r="E753" i="1"/>
  <c r="C753" i="1"/>
  <c r="A755" i="1" l="1"/>
  <c r="H754" i="1"/>
  <c r="G754" i="1"/>
  <c r="F754" i="1"/>
  <c r="E754" i="1"/>
  <c r="D754" i="1"/>
  <c r="C754" i="1"/>
  <c r="B754" i="1"/>
  <c r="D755" i="1" l="1"/>
  <c r="A756" i="1"/>
  <c r="F755" i="1"/>
  <c r="G755" i="1"/>
  <c r="C755" i="1"/>
  <c r="B755" i="1"/>
  <c r="H755" i="1"/>
  <c r="E755" i="1"/>
  <c r="F756" i="1" l="1"/>
  <c r="E756" i="1"/>
  <c r="C756" i="1"/>
  <c r="G756" i="1"/>
  <c r="A757" i="1"/>
  <c r="D756" i="1"/>
  <c r="B756" i="1"/>
  <c r="H756" i="1"/>
  <c r="H757" i="1" l="1"/>
  <c r="C757" i="1"/>
  <c r="B757" i="1"/>
  <c r="F757" i="1"/>
  <c r="A758" i="1"/>
  <c r="G757" i="1"/>
  <c r="D757" i="1"/>
  <c r="E757" i="1"/>
  <c r="H758" i="1" l="1"/>
  <c r="E758" i="1"/>
  <c r="G758" i="1"/>
  <c r="F758" i="1"/>
  <c r="D758" i="1"/>
  <c r="C758" i="1"/>
  <c r="B758" i="1"/>
  <c r="A759" i="1"/>
  <c r="C759" i="1" l="1"/>
  <c r="B759" i="1"/>
  <c r="D759" i="1"/>
  <c r="E759" i="1"/>
  <c r="A760" i="1"/>
  <c r="H759" i="1"/>
  <c r="G759" i="1"/>
  <c r="F759" i="1"/>
  <c r="D760" i="1" l="1"/>
  <c r="C760" i="1"/>
  <c r="B760" i="1"/>
  <c r="G760" i="1"/>
  <c r="F760" i="1"/>
  <c r="H760" i="1"/>
  <c r="A761" i="1"/>
  <c r="E760" i="1"/>
  <c r="H761" i="1" l="1"/>
  <c r="G761" i="1"/>
  <c r="A762" i="1"/>
  <c r="D761" i="1"/>
  <c r="F761" i="1"/>
  <c r="E761" i="1"/>
  <c r="C761" i="1"/>
  <c r="B761" i="1"/>
  <c r="H762" i="1" l="1"/>
  <c r="C762" i="1"/>
  <c r="G762" i="1"/>
  <c r="E762" i="1"/>
  <c r="D762" i="1"/>
  <c r="B762" i="1"/>
  <c r="A763" i="1"/>
  <c r="F762" i="1"/>
  <c r="A764" i="1" l="1"/>
  <c r="H763" i="1"/>
  <c r="G763" i="1"/>
  <c r="F763" i="1"/>
  <c r="E763" i="1"/>
  <c r="D763" i="1"/>
  <c r="C763" i="1"/>
  <c r="B763" i="1"/>
  <c r="E764" i="1" l="1"/>
  <c r="D764" i="1"/>
  <c r="H764" i="1"/>
  <c r="C764" i="1"/>
  <c r="F764" i="1"/>
  <c r="B764" i="1"/>
  <c r="A765" i="1"/>
  <c r="G764" i="1"/>
  <c r="D765" i="1" l="1"/>
  <c r="B765" i="1"/>
  <c r="H765" i="1"/>
  <c r="G765" i="1"/>
  <c r="F765" i="1"/>
  <c r="E765" i="1"/>
  <c r="C765" i="1"/>
  <c r="A766" i="1"/>
  <c r="A767" i="1" l="1"/>
  <c r="B766" i="1"/>
  <c r="G766" i="1"/>
  <c r="F766" i="1"/>
  <c r="E766" i="1"/>
  <c r="C766" i="1"/>
  <c r="D766" i="1"/>
  <c r="H766" i="1"/>
  <c r="H767" i="1" l="1"/>
  <c r="B767" i="1"/>
  <c r="G767" i="1"/>
  <c r="D767" i="1"/>
  <c r="F767" i="1"/>
  <c r="E767" i="1"/>
  <c r="C767" i="1"/>
  <c r="A768" i="1"/>
  <c r="B768" i="1" l="1"/>
  <c r="A769" i="1"/>
  <c r="H768" i="1"/>
  <c r="G768" i="1"/>
  <c r="F768" i="1"/>
  <c r="E768" i="1"/>
  <c r="D768" i="1"/>
  <c r="C768" i="1"/>
  <c r="G769" i="1" l="1"/>
  <c r="F769" i="1"/>
  <c r="D769" i="1"/>
  <c r="B769" i="1"/>
  <c r="E769" i="1"/>
  <c r="C769" i="1"/>
  <c r="A770" i="1"/>
  <c r="H769" i="1"/>
  <c r="D770" i="1" l="1"/>
  <c r="A771" i="1"/>
  <c r="G770" i="1"/>
  <c r="C770" i="1"/>
  <c r="B770" i="1"/>
  <c r="H770" i="1"/>
  <c r="E770" i="1"/>
  <c r="F770" i="1"/>
  <c r="A772" i="1" l="1"/>
  <c r="C771" i="1"/>
  <c r="B771" i="1"/>
  <c r="F771" i="1"/>
  <c r="E771" i="1"/>
  <c r="H771" i="1"/>
  <c r="G771" i="1"/>
  <c r="D771" i="1"/>
  <c r="H772" i="1" l="1"/>
  <c r="D772" i="1"/>
  <c r="C772" i="1"/>
  <c r="A773" i="1"/>
  <c r="F772" i="1"/>
  <c r="E772" i="1"/>
  <c r="B772" i="1"/>
  <c r="G772" i="1"/>
  <c r="H773" i="1" l="1"/>
  <c r="F773" i="1"/>
  <c r="C773" i="1"/>
  <c r="A774" i="1"/>
  <c r="G773" i="1"/>
  <c r="E773" i="1"/>
  <c r="D773" i="1"/>
  <c r="B773" i="1"/>
  <c r="A775" i="1" l="1"/>
  <c r="H774" i="1"/>
  <c r="B774" i="1"/>
  <c r="E774" i="1"/>
  <c r="D774" i="1"/>
  <c r="G774" i="1"/>
  <c r="F774" i="1"/>
  <c r="C774" i="1"/>
  <c r="D775" i="1" l="1"/>
  <c r="A776" i="1"/>
  <c r="H775" i="1"/>
  <c r="G775" i="1"/>
  <c r="F775" i="1"/>
  <c r="E775" i="1"/>
  <c r="C775" i="1"/>
  <c r="B775" i="1"/>
  <c r="G776" i="1" l="1"/>
  <c r="E776" i="1"/>
  <c r="B776" i="1"/>
  <c r="D776" i="1"/>
  <c r="H776" i="1"/>
  <c r="F776" i="1"/>
  <c r="C776" i="1"/>
  <c r="A777" i="1"/>
  <c r="H777" i="1" l="1"/>
  <c r="F777" i="1"/>
  <c r="E777" i="1"/>
  <c r="A778" i="1"/>
  <c r="G777" i="1"/>
  <c r="D777" i="1"/>
  <c r="C777" i="1"/>
  <c r="B777" i="1"/>
  <c r="A779" i="1" l="1"/>
  <c r="H778" i="1"/>
  <c r="D778" i="1"/>
  <c r="C778" i="1"/>
  <c r="B778" i="1"/>
  <c r="G778" i="1"/>
  <c r="E778" i="1"/>
  <c r="F778" i="1"/>
  <c r="F779" i="1" l="1"/>
  <c r="D779" i="1"/>
  <c r="A780" i="1"/>
  <c r="G779" i="1"/>
  <c r="E779" i="1"/>
  <c r="C779" i="1"/>
  <c r="B779" i="1"/>
  <c r="H779" i="1"/>
  <c r="E780" i="1" l="1"/>
  <c r="D780" i="1"/>
  <c r="C780" i="1"/>
  <c r="B780" i="1"/>
  <c r="F780" i="1"/>
  <c r="G780" i="1"/>
  <c r="A781" i="1"/>
  <c r="H780" i="1"/>
  <c r="A782" i="1" l="1"/>
  <c r="H781" i="1"/>
  <c r="B781" i="1"/>
  <c r="E781" i="1"/>
  <c r="G781" i="1"/>
  <c r="F781" i="1"/>
  <c r="D781" i="1"/>
  <c r="C781" i="1"/>
  <c r="A783" i="1" l="1"/>
  <c r="H782" i="1"/>
  <c r="F782" i="1"/>
  <c r="D782" i="1"/>
  <c r="G782" i="1"/>
  <c r="E782" i="1"/>
  <c r="C782" i="1"/>
  <c r="B782" i="1"/>
  <c r="C783" i="1" l="1"/>
  <c r="B783" i="1"/>
  <c r="A784" i="1"/>
  <c r="G783" i="1"/>
  <c r="F783" i="1"/>
  <c r="E783" i="1"/>
  <c r="D783" i="1"/>
  <c r="H783" i="1"/>
  <c r="A785" i="1" l="1"/>
  <c r="H784" i="1"/>
  <c r="B784" i="1"/>
  <c r="E784" i="1"/>
  <c r="G784" i="1"/>
  <c r="F784" i="1"/>
  <c r="D784" i="1"/>
  <c r="C784" i="1"/>
  <c r="E785" i="1" l="1"/>
  <c r="D785" i="1"/>
  <c r="A786" i="1"/>
  <c r="H785" i="1"/>
  <c r="F785" i="1"/>
  <c r="G785" i="1"/>
  <c r="C785" i="1"/>
  <c r="B785" i="1"/>
  <c r="B786" i="1" l="1"/>
  <c r="A787" i="1"/>
  <c r="H786" i="1"/>
  <c r="C786" i="1"/>
  <c r="F786" i="1"/>
  <c r="E786" i="1"/>
  <c r="D786" i="1"/>
  <c r="G786" i="1"/>
  <c r="A788" i="1" l="1"/>
  <c r="H787" i="1"/>
  <c r="E787" i="1"/>
  <c r="C787" i="1"/>
  <c r="B787" i="1"/>
  <c r="G787" i="1"/>
  <c r="F787" i="1"/>
  <c r="D787" i="1"/>
  <c r="G788" i="1" l="1"/>
  <c r="F788" i="1"/>
  <c r="D788" i="1"/>
  <c r="A789" i="1"/>
  <c r="C788" i="1"/>
  <c r="B788" i="1"/>
  <c r="H788" i="1"/>
  <c r="E788" i="1"/>
  <c r="C789" i="1" l="1"/>
  <c r="D789" i="1"/>
  <c r="B789" i="1"/>
  <c r="G789" i="1"/>
  <c r="A790" i="1"/>
  <c r="H789" i="1"/>
  <c r="E789" i="1"/>
  <c r="F789" i="1"/>
  <c r="E790" i="1" l="1"/>
  <c r="D790" i="1"/>
  <c r="A791" i="1"/>
  <c r="H790" i="1"/>
  <c r="G790" i="1"/>
  <c r="B790" i="1"/>
  <c r="C790" i="1"/>
  <c r="F790" i="1"/>
  <c r="E791" i="1" l="1"/>
  <c r="D791" i="1"/>
  <c r="B791" i="1"/>
  <c r="G791" i="1"/>
  <c r="F791" i="1"/>
  <c r="A792" i="1"/>
  <c r="C791" i="1"/>
  <c r="H791" i="1"/>
  <c r="A793" i="1" l="1"/>
  <c r="H792" i="1"/>
  <c r="D792" i="1"/>
  <c r="B792" i="1"/>
  <c r="F792" i="1"/>
  <c r="E792" i="1"/>
  <c r="G792" i="1"/>
  <c r="C792" i="1"/>
  <c r="H793" i="1" l="1"/>
  <c r="A794" i="1"/>
  <c r="G793" i="1"/>
  <c r="F793" i="1"/>
  <c r="E793" i="1"/>
  <c r="D793" i="1"/>
  <c r="C793" i="1"/>
  <c r="B793" i="1"/>
  <c r="C794" i="1" l="1"/>
  <c r="B794" i="1"/>
  <c r="H794" i="1"/>
  <c r="G794" i="1"/>
  <c r="A795" i="1"/>
  <c r="F794" i="1"/>
  <c r="E794" i="1"/>
  <c r="D794" i="1"/>
  <c r="E795" i="1" l="1"/>
  <c r="D795" i="1"/>
  <c r="G795" i="1"/>
  <c r="C795" i="1"/>
  <c r="H795" i="1"/>
  <c r="F795" i="1"/>
  <c r="B795" i="1"/>
  <c r="A796" i="1"/>
  <c r="A797" i="1" l="1"/>
  <c r="H796" i="1"/>
  <c r="F796" i="1"/>
  <c r="B796" i="1"/>
  <c r="D796" i="1"/>
  <c r="G796" i="1"/>
  <c r="E796" i="1"/>
  <c r="C796" i="1"/>
  <c r="A798" i="1" l="1"/>
  <c r="H797" i="1"/>
  <c r="G797" i="1"/>
  <c r="D797" i="1"/>
  <c r="F797" i="1"/>
  <c r="E797" i="1"/>
  <c r="C797" i="1"/>
  <c r="B797" i="1"/>
  <c r="H798" i="1" l="1"/>
  <c r="F798" i="1"/>
  <c r="C798" i="1"/>
  <c r="B798" i="1"/>
  <c r="A799" i="1"/>
  <c r="G798" i="1"/>
  <c r="E798" i="1"/>
  <c r="D798" i="1"/>
  <c r="G799" i="1" l="1"/>
  <c r="F799" i="1"/>
  <c r="D799" i="1"/>
  <c r="H799" i="1"/>
  <c r="E799" i="1"/>
  <c r="C799" i="1"/>
  <c r="B799" i="1"/>
  <c r="A800" i="1"/>
  <c r="E800" i="1" l="1"/>
  <c r="D800" i="1"/>
  <c r="B800" i="1"/>
  <c r="C800" i="1"/>
  <c r="H800" i="1"/>
  <c r="A801" i="1"/>
  <c r="F800" i="1"/>
  <c r="G800" i="1"/>
  <c r="A802" i="1" l="1"/>
  <c r="G801" i="1"/>
  <c r="D801" i="1"/>
  <c r="C801" i="1"/>
  <c r="H801" i="1"/>
  <c r="E801" i="1"/>
  <c r="B801" i="1"/>
  <c r="F801" i="1"/>
  <c r="A803" i="1" l="1"/>
  <c r="H802" i="1"/>
  <c r="E802" i="1"/>
  <c r="D802" i="1"/>
  <c r="B802" i="1"/>
  <c r="F802" i="1"/>
  <c r="C802" i="1"/>
  <c r="G802" i="1"/>
  <c r="A804" i="1" l="1"/>
  <c r="G803" i="1"/>
  <c r="F803" i="1"/>
  <c r="E803" i="1"/>
  <c r="D803" i="1"/>
  <c r="C803" i="1"/>
  <c r="H803" i="1"/>
  <c r="B803" i="1"/>
  <c r="H804" i="1" l="1"/>
  <c r="A805" i="1"/>
  <c r="G804" i="1"/>
  <c r="E804" i="1"/>
  <c r="D804" i="1"/>
  <c r="F804" i="1"/>
  <c r="C804" i="1"/>
  <c r="B804" i="1"/>
  <c r="E805" i="1" l="1"/>
  <c r="D805" i="1"/>
  <c r="C805" i="1"/>
  <c r="B805" i="1"/>
  <c r="G805" i="1"/>
  <c r="A806" i="1"/>
  <c r="H805" i="1"/>
  <c r="F805" i="1"/>
  <c r="D806" i="1" l="1"/>
  <c r="B806" i="1"/>
  <c r="H806" i="1"/>
  <c r="F806" i="1"/>
  <c r="E806" i="1"/>
  <c r="C806" i="1"/>
  <c r="A807" i="1"/>
  <c r="G806" i="1"/>
  <c r="A808" i="1" l="1"/>
  <c r="H807" i="1"/>
  <c r="F807" i="1"/>
  <c r="G807" i="1"/>
  <c r="E807" i="1"/>
  <c r="D807" i="1"/>
  <c r="C807" i="1"/>
  <c r="B807" i="1"/>
  <c r="C808" i="1" l="1"/>
  <c r="B808" i="1"/>
  <c r="H808" i="1"/>
  <c r="F808" i="1"/>
  <c r="E808" i="1"/>
  <c r="A809" i="1"/>
  <c r="D808" i="1"/>
  <c r="G808" i="1"/>
  <c r="A810" i="1" l="1"/>
  <c r="H809" i="1"/>
  <c r="G809" i="1"/>
  <c r="E809" i="1"/>
  <c r="D809" i="1"/>
  <c r="F809" i="1"/>
  <c r="C809" i="1"/>
  <c r="B809" i="1"/>
  <c r="E810" i="1" l="1"/>
  <c r="D810" i="1"/>
  <c r="A811" i="1"/>
  <c r="H810" i="1"/>
  <c r="F810" i="1"/>
  <c r="G810" i="1"/>
  <c r="C810" i="1"/>
  <c r="B810" i="1"/>
  <c r="A812" i="1" l="1"/>
  <c r="G811" i="1"/>
  <c r="F811" i="1"/>
  <c r="D811" i="1"/>
  <c r="C811" i="1"/>
  <c r="H811" i="1"/>
  <c r="E811" i="1"/>
  <c r="B811" i="1"/>
  <c r="A813" i="1" l="1"/>
  <c r="H812" i="1"/>
  <c r="G812" i="1"/>
  <c r="E812" i="1"/>
  <c r="D812" i="1"/>
  <c r="C812" i="1"/>
  <c r="B812" i="1"/>
  <c r="F812" i="1"/>
  <c r="G813" i="1" l="1"/>
  <c r="F813" i="1"/>
  <c r="D813" i="1"/>
  <c r="E813" i="1"/>
  <c r="H813" i="1"/>
  <c r="C813" i="1"/>
  <c r="A814" i="1"/>
  <c r="B813" i="1"/>
  <c r="H814" i="1" l="1"/>
  <c r="G814" i="1"/>
  <c r="E814" i="1"/>
  <c r="D814" i="1"/>
  <c r="F814" i="1"/>
  <c r="C814" i="1"/>
  <c r="B814" i="1"/>
  <c r="A815" i="1"/>
  <c r="E815" i="1" l="1"/>
  <c r="D815" i="1"/>
  <c r="B815" i="1"/>
  <c r="A816" i="1"/>
  <c r="H815" i="1"/>
  <c r="G815" i="1"/>
  <c r="F815" i="1"/>
  <c r="C815" i="1"/>
  <c r="E816" i="1" l="1"/>
  <c r="D816" i="1"/>
  <c r="B816" i="1"/>
  <c r="H816" i="1"/>
  <c r="G816" i="1"/>
  <c r="F816" i="1"/>
  <c r="C816" i="1"/>
  <c r="A817" i="1"/>
  <c r="A818" i="1" l="1"/>
  <c r="H817" i="1"/>
  <c r="F817" i="1"/>
  <c r="E817" i="1"/>
  <c r="B817" i="1"/>
  <c r="C817" i="1"/>
  <c r="D817" i="1"/>
  <c r="G817" i="1"/>
  <c r="H818" i="1" l="1"/>
  <c r="E818" i="1"/>
  <c r="C818" i="1"/>
  <c r="B818" i="1"/>
  <c r="D818" i="1"/>
  <c r="A819" i="1"/>
  <c r="G818" i="1"/>
  <c r="F818" i="1"/>
  <c r="C819" i="1" l="1"/>
  <c r="B819" i="1"/>
  <c r="H819" i="1"/>
  <c r="G819" i="1"/>
  <c r="F819" i="1"/>
  <c r="D819" i="1"/>
  <c r="A820" i="1"/>
  <c r="E819" i="1"/>
  <c r="E820" i="1" l="1"/>
  <c r="D820" i="1"/>
  <c r="A821" i="1"/>
  <c r="H820" i="1"/>
  <c r="G820" i="1"/>
  <c r="F820" i="1"/>
  <c r="C820" i="1"/>
  <c r="B820" i="1"/>
  <c r="A822" i="1" l="1"/>
  <c r="H821" i="1"/>
  <c r="F821" i="1"/>
  <c r="G821" i="1"/>
  <c r="D821" i="1"/>
  <c r="C821" i="1"/>
  <c r="B821" i="1"/>
  <c r="E821" i="1"/>
  <c r="A823" i="1" l="1"/>
  <c r="H822" i="1"/>
  <c r="B822" i="1"/>
  <c r="G822" i="1"/>
  <c r="F822" i="1"/>
  <c r="E822" i="1"/>
  <c r="D822" i="1"/>
  <c r="C822" i="1"/>
  <c r="C823" i="1" l="1"/>
  <c r="B823" i="1"/>
  <c r="F823" i="1"/>
  <c r="A824" i="1"/>
  <c r="H823" i="1"/>
  <c r="G823" i="1"/>
  <c r="E823" i="1"/>
  <c r="D823" i="1"/>
  <c r="H824" i="1" l="1"/>
  <c r="G824" i="1"/>
  <c r="E824" i="1"/>
  <c r="A825" i="1"/>
  <c r="F824" i="1"/>
  <c r="C824" i="1"/>
  <c r="B824" i="1"/>
  <c r="D824" i="1"/>
  <c r="E825" i="1" l="1"/>
  <c r="D825" i="1"/>
  <c r="A826" i="1"/>
  <c r="H825" i="1"/>
  <c r="C825" i="1"/>
  <c r="G825" i="1"/>
  <c r="F825" i="1"/>
  <c r="B825" i="1"/>
  <c r="E826" i="1" l="1"/>
  <c r="C826" i="1"/>
  <c r="B826" i="1"/>
  <c r="A827" i="1"/>
  <c r="H826" i="1"/>
  <c r="G826" i="1"/>
  <c r="F826" i="1"/>
  <c r="D826" i="1"/>
  <c r="A828" i="1" l="1"/>
  <c r="H827" i="1"/>
  <c r="G827" i="1"/>
  <c r="E827" i="1"/>
  <c r="F827" i="1"/>
  <c r="D827" i="1"/>
  <c r="C827" i="1"/>
  <c r="B827" i="1"/>
  <c r="G828" i="1" l="1"/>
  <c r="F828" i="1"/>
  <c r="B828" i="1"/>
  <c r="H828" i="1"/>
  <c r="E828" i="1"/>
  <c r="C828" i="1"/>
  <c r="A829" i="1"/>
  <c r="D828" i="1"/>
  <c r="B829" i="1" l="1"/>
  <c r="A830" i="1"/>
  <c r="H829" i="1"/>
  <c r="D829" i="1"/>
  <c r="C829" i="1"/>
  <c r="G829" i="1"/>
  <c r="F829" i="1"/>
  <c r="E829" i="1"/>
  <c r="E830" i="1" l="1"/>
  <c r="D830" i="1"/>
  <c r="A831" i="1"/>
  <c r="G830" i="1"/>
  <c r="H830" i="1"/>
  <c r="C830" i="1"/>
  <c r="B830" i="1"/>
  <c r="F830" i="1"/>
  <c r="E831" i="1" l="1"/>
  <c r="D831" i="1"/>
  <c r="B831" i="1"/>
  <c r="H831" i="1"/>
  <c r="G831" i="1"/>
  <c r="C831" i="1"/>
  <c r="A832" i="1"/>
  <c r="F831" i="1"/>
  <c r="A833" i="1" l="1"/>
  <c r="H832" i="1"/>
  <c r="E832" i="1"/>
  <c r="C832" i="1"/>
  <c r="B832" i="1"/>
  <c r="D832" i="1"/>
  <c r="G832" i="1"/>
  <c r="F832" i="1"/>
  <c r="A834" i="1" l="1"/>
  <c r="G833" i="1"/>
  <c r="H833" i="1"/>
  <c r="F833" i="1"/>
  <c r="C833" i="1"/>
  <c r="B833" i="1"/>
  <c r="E833" i="1"/>
  <c r="D833" i="1"/>
  <c r="C834" i="1" l="1"/>
  <c r="B834" i="1"/>
  <c r="D834" i="1"/>
  <c r="A835" i="1"/>
  <c r="H834" i="1"/>
  <c r="G834" i="1"/>
  <c r="F834" i="1"/>
  <c r="E834" i="1"/>
  <c r="E835" i="1" l="1"/>
  <c r="D835" i="1"/>
  <c r="H835" i="1"/>
  <c r="G835" i="1"/>
  <c r="C835" i="1"/>
  <c r="B835" i="1"/>
  <c r="F835" i="1"/>
  <c r="A836" i="1"/>
  <c r="A837" i="1" l="1"/>
  <c r="H836" i="1"/>
  <c r="G836" i="1"/>
  <c r="B836" i="1"/>
  <c r="C836" i="1"/>
  <c r="D836" i="1"/>
  <c r="E836" i="1"/>
  <c r="F836" i="1"/>
  <c r="A838" i="1" l="1"/>
  <c r="H837" i="1"/>
  <c r="D837" i="1"/>
  <c r="C837" i="1"/>
  <c r="B837" i="1"/>
  <c r="E837" i="1"/>
  <c r="G837" i="1"/>
  <c r="F837" i="1"/>
  <c r="H838" i="1" l="1"/>
  <c r="G838" i="1"/>
  <c r="A839" i="1"/>
  <c r="F838" i="1"/>
  <c r="E838" i="1"/>
  <c r="C838" i="1"/>
  <c r="B838" i="1"/>
  <c r="D838" i="1"/>
  <c r="G839" i="1" l="1"/>
  <c r="F839" i="1"/>
  <c r="A840" i="1"/>
  <c r="E839" i="1"/>
  <c r="C839" i="1"/>
  <c r="B839" i="1"/>
  <c r="H839" i="1"/>
  <c r="D839" i="1"/>
  <c r="E840" i="1" l="1"/>
  <c r="D840" i="1"/>
  <c r="F840" i="1"/>
  <c r="C840" i="1"/>
  <c r="H840" i="1"/>
  <c r="G840" i="1"/>
  <c r="B840" i="1"/>
  <c r="A841" i="1"/>
  <c r="B841" i="1" l="1"/>
  <c r="H841" i="1"/>
  <c r="G841" i="1"/>
  <c r="F841" i="1"/>
  <c r="E841" i="1"/>
  <c r="D841" i="1"/>
  <c r="C841" i="1"/>
  <c r="A842" i="1"/>
  <c r="A843" i="1" l="1"/>
  <c r="H842" i="1"/>
  <c r="E842" i="1"/>
  <c r="D842" i="1"/>
  <c r="G842" i="1"/>
  <c r="C842" i="1"/>
  <c r="B842" i="1"/>
  <c r="F842" i="1"/>
  <c r="F843" i="1" l="1"/>
  <c r="E843" i="1"/>
  <c r="C843" i="1"/>
  <c r="G843" i="1"/>
  <c r="B843" i="1"/>
  <c r="D843" i="1"/>
  <c r="A844" i="1"/>
  <c r="H843" i="1"/>
  <c r="A845" i="1" l="1"/>
  <c r="H844" i="1"/>
  <c r="G844" i="1"/>
  <c r="F844" i="1"/>
  <c r="E844" i="1"/>
  <c r="D844" i="1"/>
  <c r="C844" i="1"/>
  <c r="B844" i="1"/>
  <c r="E845" i="1" l="1"/>
  <c r="D845" i="1"/>
  <c r="C845" i="1"/>
  <c r="B845" i="1"/>
  <c r="G845" i="1"/>
  <c r="A846" i="1"/>
  <c r="H845" i="1"/>
  <c r="F845" i="1"/>
  <c r="G846" i="1" l="1"/>
  <c r="F846" i="1"/>
  <c r="D846" i="1"/>
  <c r="A847" i="1"/>
  <c r="H846" i="1"/>
  <c r="C846" i="1"/>
  <c r="B846" i="1"/>
  <c r="E846" i="1"/>
  <c r="A848" i="1" l="1"/>
  <c r="H847" i="1"/>
  <c r="G847" i="1"/>
  <c r="C847" i="1"/>
  <c r="F847" i="1"/>
  <c r="E847" i="1"/>
  <c r="D847" i="1"/>
  <c r="B847" i="1"/>
  <c r="C848" i="1" l="1"/>
  <c r="B848" i="1"/>
  <c r="G848" i="1"/>
  <c r="F848" i="1"/>
  <c r="E848" i="1"/>
  <c r="D848" i="1"/>
  <c r="H848" i="1"/>
  <c r="A849" i="1"/>
  <c r="H849" i="1" l="1"/>
  <c r="G849" i="1"/>
  <c r="E849" i="1"/>
  <c r="A850" i="1"/>
  <c r="F849" i="1"/>
  <c r="D849" i="1"/>
  <c r="C849" i="1"/>
  <c r="B849" i="1"/>
  <c r="E850" i="1" l="1"/>
  <c r="D850" i="1"/>
  <c r="A851" i="1"/>
  <c r="H850" i="1"/>
  <c r="G850" i="1"/>
  <c r="F850" i="1"/>
  <c r="B850" i="1"/>
  <c r="C850" i="1"/>
  <c r="D851" i="1" l="1"/>
  <c r="B851" i="1"/>
  <c r="E851" i="1"/>
  <c r="G851" i="1"/>
  <c r="F851" i="1"/>
  <c r="C851" i="1"/>
  <c r="A852" i="1"/>
  <c r="H851" i="1"/>
  <c r="A853" i="1" l="1"/>
  <c r="H852" i="1"/>
  <c r="F852" i="1"/>
  <c r="B852" i="1"/>
  <c r="G852" i="1"/>
  <c r="D852" i="1"/>
  <c r="C852" i="1"/>
  <c r="E852" i="1"/>
  <c r="G853" i="1" l="1"/>
  <c r="F853" i="1"/>
  <c r="E853" i="1"/>
  <c r="C853" i="1"/>
  <c r="B853" i="1"/>
  <c r="A854" i="1"/>
  <c r="H853" i="1"/>
  <c r="D853" i="1"/>
  <c r="H854" i="1" l="1"/>
  <c r="F854" i="1"/>
  <c r="E854" i="1"/>
  <c r="C854" i="1"/>
  <c r="B854" i="1"/>
  <c r="A855" i="1"/>
  <c r="G854" i="1"/>
  <c r="D854" i="1"/>
  <c r="E855" i="1" l="1"/>
  <c r="D855" i="1"/>
  <c r="A856" i="1"/>
  <c r="H855" i="1"/>
  <c r="F855" i="1"/>
  <c r="C855" i="1"/>
  <c r="B855" i="1"/>
  <c r="G855" i="1"/>
  <c r="E856" i="1" l="1"/>
  <c r="D856" i="1"/>
  <c r="C856" i="1"/>
  <c r="G856" i="1"/>
  <c r="F856" i="1"/>
  <c r="B856" i="1"/>
  <c r="A857" i="1"/>
  <c r="H856" i="1"/>
  <c r="A858" i="1" l="1"/>
  <c r="H857" i="1"/>
  <c r="G857" i="1"/>
  <c r="F857" i="1"/>
  <c r="B857" i="1"/>
  <c r="D857" i="1"/>
  <c r="C857" i="1"/>
  <c r="E857" i="1"/>
  <c r="A859" i="1" l="1"/>
  <c r="F858" i="1"/>
  <c r="D858" i="1"/>
  <c r="C858" i="1"/>
  <c r="G858" i="1"/>
  <c r="E858" i="1"/>
  <c r="H858" i="1"/>
  <c r="B858" i="1"/>
  <c r="C859" i="1" l="1"/>
  <c r="B859" i="1"/>
  <c r="H859" i="1"/>
  <c r="G859" i="1"/>
  <c r="E859" i="1"/>
  <c r="A860" i="1"/>
  <c r="F859" i="1"/>
  <c r="D859" i="1"/>
  <c r="E860" i="1" l="1"/>
  <c r="D860" i="1"/>
  <c r="A861" i="1"/>
  <c r="G860" i="1"/>
  <c r="F860" i="1"/>
  <c r="C860" i="1"/>
  <c r="B860" i="1"/>
  <c r="H860" i="1"/>
  <c r="A862" i="1" l="1"/>
  <c r="H861" i="1"/>
  <c r="G861" i="1"/>
  <c r="E861" i="1"/>
  <c r="D861" i="1"/>
  <c r="F861" i="1"/>
  <c r="C861" i="1"/>
  <c r="B861" i="1"/>
  <c r="A863" i="1" l="1"/>
  <c r="H862" i="1"/>
  <c r="F862" i="1"/>
  <c r="E862" i="1"/>
  <c r="C862" i="1"/>
  <c r="B862" i="1"/>
  <c r="G862" i="1"/>
  <c r="D862" i="1"/>
  <c r="C863" i="1" l="1"/>
  <c r="B863" i="1"/>
  <c r="D863" i="1"/>
  <c r="G863" i="1"/>
  <c r="F863" i="1"/>
  <c r="A864" i="1"/>
  <c r="H863" i="1"/>
  <c r="E863" i="1"/>
  <c r="G864" i="1" l="1"/>
  <c r="F864" i="1"/>
  <c r="E864" i="1"/>
  <c r="A865" i="1"/>
  <c r="H864" i="1"/>
  <c r="D864" i="1"/>
  <c r="C864" i="1"/>
  <c r="B864" i="1"/>
  <c r="E865" i="1" l="1"/>
  <c r="D865" i="1"/>
  <c r="A866" i="1"/>
  <c r="H865" i="1"/>
  <c r="F865" i="1"/>
  <c r="C865" i="1"/>
  <c r="G865" i="1"/>
  <c r="B865" i="1"/>
  <c r="D866" i="1" l="1"/>
  <c r="C866" i="1"/>
  <c r="F866" i="1"/>
  <c r="B866" i="1"/>
  <c r="G866" i="1"/>
  <c r="H866" i="1"/>
  <c r="E866" i="1"/>
  <c r="A867" i="1"/>
  <c r="A868" i="1" l="1"/>
  <c r="H867" i="1"/>
  <c r="E867" i="1"/>
  <c r="D867" i="1"/>
  <c r="C867" i="1"/>
  <c r="B867" i="1"/>
  <c r="G867" i="1"/>
  <c r="F867" i="1"/>
  <c r="H868" i="1" l="1"/>
  <c r="G868" i="1"/>
  <c r="F868" i="1"/>
  <c r="E868" i="1"/>
  <c r="D868" i="1"/>
  <c r="C868" i="1"/>
  <c r="A869" i="1"/>
  <c r="B868" i="1"/>
  <c r="A870" i="1" l="1"/>
  <c r="H869" i="1"/>
  <c r="F869" i="1"/>
  <c r="E869" i="1"/>
  <c r="C869" i="1"/>
  <c r="D869" i="1"/>
  <c r="B869" i="1"/>
  <c r="G869" i="1"/>
  <c r="E870" i="1" l="1"/>
  <c r="D870" i="1"/>
  <c r="C870" i="1"/>
  <c r="B870" i="1"/>
  <c r="A871" i="1"/>
  <c r="G870" i="1"/>
  <c r="F870" i="1"/>
  <c r="H870" i="1"/>
  <c r="G871" i="1" l="1"/>
  <c r="E871" i="1"/>
  <c r="D871" i="1"/>
  <c r="C871" i="1"/>
  <c r="B871" i="1"/>
  <c r="A872" i="1"/>
  <c r="H871" i="1"/>
  <c r="F871" i="1"/>
  <c r="A873" i="1" l="1"/>
  <c r="H872" i="1"/>
  <c r="G872" i="1"/>
  <c r="F872" i="1"/>
  <c r="E872" i="1"/>
  <c r="B872" i="1"/>
  <c r="D872" i="1"/>
  <c r="C872" i="1"/>
  <c r="C873" i="1" l="1"/>
  <c r="B873" i="1"/>
  <c r="F873" i="1"/>
  <c r="E873" i="1"/>
  <c r="A874" i="1"/>
  <c r="H873" i="1"/>
  <c r="D873" i="1"/>
  <c r="G873" i="1"/>
  <c r="F874" i="1" l="1"/>
  <c r="D874" i="1"/>
  <c r="C874" i="1"/>
  <c r="A875" i="1"/>
  <c r="H874" i="1"/>
  <c r="G874" i="1"/>
  <c r="E874" i="1"/>
  <c r="B874" i="1"/>
  <c r="E875" i="1" l="1"/>
  <c r="D875" i="1"/>
  <c r="A876" i="1"/>
  <c r="H875" i="1"/>
  <c r="G875" i="1"/>
  <c r="F875" i="1"/>
  <c r="C875" i="1"/>
  <c r="B875" i="1"/>
  <c r="H876" i="1" l="1"/>
  <c r="G876" i="1"/>
  <c r="E876" i="1"/>
  <c r="F876" i="1"/>
  <c r="D876" i="1"/>
  <c r="C876" i="1"/>
  <c r="B876" i="1"/>
  <c r="A877" i="1"/>
  <c r="A878" i="1" l="1"/>
  <c r="H877" i="1"/>
  <c r="F877" i="1"/>
  <c r="E877" i="1"/>
  <c r="B877" i="1"/>
  <c r="C877" i="1"/>
  <c r="G877" i="1"/>
  <c r="D877" i="1"/>
  <c r="G878" i="1" l="1"/>
  <c r="F878" i="1"/>
  <c r="E878" i="1"/>
  <c r="D878" i="1"/>
  <c r="A879" i="1"/>
  <c r="C878" i="1"/>
  <c r="B878" i="1"/>
  <c r="H878" i="1"/>
  <c r="A880" i="1" l="1"/>
  <c r="G879" i="1"/>
  <c r="H879" i="1"/>
  <c r="D879" i="1"/>
  <c r="B879" i="1"/>
  <c r="C879" i="1"/>
  <c r="F879" i="1"/>
  <c r="E879" i="1"/>
  <c r="E880" i="1" l="1"/>
  <c r="D880" i="1"/>
  <c r="B880" i="1"/>
  <c r="A881" i="1"/>
  <c r="H880" i="1"/>
  <c r="G880" i="1"/>
  <c r="C880" i="1"/>
  <c r="F880" i="1"/>
  <c r="E881" i="1" l="1"/>
  <c r="D881" i="1"/>
  <c r="C881" i="1"/>
  <c r="B881" i="1"/>
  <c r="A882" i="1"/>
  <c r="H881" i="1"/>
  <c r="G881" i="1"/>
  <c r="F881" i="1"/>
  <c r="A883" i="1" l="1"/>
  <c r="H882" i="1"/>
  <c r="F882" i="1"/>
  <c r="D882" i="1"/>
  <c r="C882" i="1"/>
  <c r="G882" i="1"/>
  <c r="B882" i="1"/>
  <c r="E882" i="1"/>
  <c r="A884" i="1" l="1"/>
  <c r="H883" i="1"/>
  <c r="F883" i="1"/>
  <c r="E883" i="1"/>
  <c r="C883" i="1"/>
  <c r="G883" i="1"/>
  <c r="D883" i="1"/>
  <c r="B883" i="1"/>
  <c r="C884" i="1" l="1"/>
  <c r="B884" i="1"/>
  <c r="F884" i="1"/>
  <c r="E884" i="1"/>
  <c r="D884" i="1"/>
  <c r="A885" i="1"/>
  <c r="H884" i="1"/>
  <c r="G884" i="1"/>
  <c r="E885" i="1" l="1"/>
  <c r="D885" i="1"/>
  <c r="H885" i="1"/>
  <c r="G885" i="1"/>
  <c r="B885" i="1"/>
  <c r="A886" i="1"/>
  <c r="F885" i="1"/>
  <c r="C885" i="1"/>
  <c r="A887" i="1" l="1"/>
  <c r="H886" i="1"/>
  <c r="G886" i="1"/>
  <c r="F886" i="1"/>
  <c r="E886" i="1"/>
  <c r="C886" i="1"/>
  <c r="B886" i="1"/>
  <c r="D886" i="1"/>
  <c r="A888" i="1" l="1"/>
  <c r="H887" i="1"/>
  <c r="D887" i="1"/>
  <c r="C887" i="1"/>
  <c r="B887" i="1"/>
  <c r="G887" i="1"/>
  <c r="F887" i="1"/>
  <c r="E887" i="1"/>
  <c r="D888" i="1" l="1"/>
  <c r="C888" i="1"/>
  <c r="B888" i="1"/>
  <c r="G888" i="1"/>
  <c r="F888" i="1"/>
  <c r="E888" i="1"/>
  <c r="A889" i="1"/>
  <c r="H888" i="1"/>
  <c r="G889" i="1" l="1"/>
  <c r="F889" i="1"/>
  <c r="E889" i="1"/>
  <c r="D889" i="1"/>
  <c r="A890" i="1"/>
  <c r="H889" i="1"/>
  <c r="C889" i="1"/>
  <c r="B889" i="1"/>
  <c r="E890" i="1" l="1"/>
  <c r="D890" i="1"/>
  <c r="H890" i="1"/>
  <c r="G890" i="1"/>
  <c r="C890" i="1"/>
  <c r="A891" i="1"/>
  <c r="F890" i="1"/>
  <c r="B890" i="1"/>
  <c r="C891" i="1" l="1"/>
  <c r="A892" i="1"/>
  <c r="F891" i="1"/>
  <c r="E891" i="1"/>
  <c r="D891" i="1"/>
  <c r="B891" i="1"/>
  <c r="H891" i="1"/>
  <c r="G891" i="1"/>
  <c r="A893" i="1" l="1"/>
  <c r="H892" i="1"/>
  <c r="E892" i="1"/>
  <c r="D892" i="1"/>
  <c r="C892" i="1"/>
  <c r="B892" i="1"/>
  <c r="G892" i="1"/>
  <c r="F892" i="1"/>
  <c r="A894" i="1" l="1"/>
  <c r="G893" i="1"/>
  <c r="H893" i="1"/>
  <c r="D893" i="1"/>
  <c r="C893" i="1"/>
  <c r="B893" i="1"/>
  <c r="E893" i="1"/>
  <c r="F893" i="1"/>
  <c r="A895" i="1" l="1"/>
  <c r="H894" i="1"/>
  <c r="B894" i="1"/>
  <c r="F894" i="1"/>
  <c r="E894" i="1"/>
  <c r="C894" i="1"/>
  <c r="G894" i="1"/>
  <c r="D894" i="1"/>
  <c r="E895" i="1" l="1"/>
  <c r="D895" i="1"/>
  <c r="C895" i="1"/>
  <c r="B895" i="1"/>
  <c r="F895" i="1"/>
  <c r="H895" i="1"/>
  <c r="G895" i="1"/>
  <c r="A896" i="1"/>
  <c r="A897" i="1" l="1"/>
  <c r="H896" i="1"/>
  <c r="G896" i="1"/>
  <c r="C896" i="1"/>
  <c r="F896" i="1"/>
  <c r="E896" i="1"/>
  <c r="D896" i="1"/>
  <c r="B896" i="1"/>
  <c r="A898" i="1" l="1"/>
  <c r="H897" i="1"/>
  <c r="G897" i="1"/>
  <c r="F897" i="1"/>
  <c r="D897" i="1"/>
  <c r="C897" i="1"/>
  <c r="E897" i="1"/>
  <c r="B897" i="1"/>
  <c r="C898" i="1" l="1"/>
  <c r="B898" i="1"/>
  <c r="A899" i="1"/>
  <c r="H898" i="1"/>
  <c r="F898" i="1"/>
  <c r="E898" i="1"/>
  <c r="G898" i="1"/>
  <c r="D898" i="1"/>
  <c r="C899" i="1" l="1"/>
  <c r="D899" i="1"/>
  <c r="B899" i="1"/>
  <c r="H899" i="1"/>
  <c r="G899" i="1"/>
  <c r="F899" i="1"/>
  <c r="E899" i="1"/>
  <c r="A900" i="1"/>
  <c r="E900" i="1" l="1"/>
  <c r="D900" i="1"/>
  <c r="A901" i="1"/>
  <c r="H900" i="1"/>
  <c r="G900" i="1"/>
  <c r="F900" i="1"/>
  <c r="C900" i="1"/>
  <c r="B900" i="1"/>
  <c r="D901" i="1" l="1"/>
  <c r="C901" i="1"/>
  <c r="B901" i="1"/>
  <c r="A902" i="1"/>
  <c r="H901" i="1"/>
  <c r="G901" i="1"/>
  <c r="F901" i="1"/>
  <c r="E901" i="1"/>
  <c r="A903" i="1" l="1"/>
  <c r="H902" i="1"/>
  <c r="F902" i="1"/>
  <c r="E902" i="1"/>
  <c r="C902" i="1"/>
  <c r="B902" i="1"/>
  <c r="G902" i="1"/>
  <c r="D902" i="1"/>
  <c r="G903" i="1" l="1"/>
  <c r="F903" i="1"/>
  <c r="E903" i="1"/>
  <c r="D903" i="1"/>
  <c r="B903" i="1"/>
  <c r="A904" i="1"/>
  <c r="H903" i="1"/>
  <c r="C903" i="1"/>
  <c r="F904" i="1" l="1"/>
  <c r="E904" i="1"/>
  <c r="C904" i="1"/>
  <c r="G904" i="1"/>
  <c r="D904" i="1"/>
  <c r="B904" i="1"/>
  <c r="A905" i="1"/>
  <c r="H904" i="1"/>
  <c r="E905" i="1" l="1"/>
  <c r="D905" i="1"/>
  <c r="A906" i="1"/>
  <c r="H905" i="1"/>
  <c r="G905" i="1"/>
  <c r="F905" i="1"/>
  <c r="C905" i="1"/>
  <c r="B905" i="1"/>
  <c r="E906" i="1" l="1"/>
  <c r="D906" i="1"/>
  <c r="C906" i="1"/>
  <c r="B906" i="1"/>
  <c r="A907" i="1"/>
  <c r="H906" i="1"/>
  <c r="F906" i="1"/>
  <c r="G906" i="1"/>
  <c r="A908" i="1" l="1"/>
  <c r="H907" i="1"/>
  <c r="G907" i="1"/>
  <c r="E907" i="1"/>
  <c r="C907" i="1"/>
  <c r="D907" i="1"/>
  <c r="B907" i="1"/>
  <c r="F907" i="1"/>
  <c r="A909" i="1" l="1"/>
  <c r="H908" i="1"/>
  <c r="B908" i="1"/>
  <c r="G908" i="1"/>
  <c r="F908" i="1"/>
  <c r="D908" i="1"/>
  <c r="E908" i="1"/>
  <c r="C908" i="1"/>
  <c r="C909" i="1" l="1"/>
  <c r="B909" i="1"/>
  <c r="G909" i="1"/>
  <c r="F909" i="1"/>
  <c r="E909" i="1"/>
  <c r="D909" i="1"/>
  <c r="H909" i="1"/>
  <c r="A910" i="1"/>
  <c r="E910" i="1" l="1"/>
  <c r="D910" i="1"/>
  <c r="A911" i="1"/>
  <c r="H910" i="1"/>
  <c r="G910" i="1"/>
  <c r="C910" i="1"/>
  <c r="B910" i="1"/>
  <c r="F910" i="1"/>
  <c r="A912" i="1" l="1"/>
  <c r="H911" i="1"/>
  <c r="G911" i="1"/>
  <c r="F911" i="1"/>
  <c r="D911" i="1"/>
  <c r="C911" i="1"/>
  <c r="E911" i="1"/>
  <c r="B911" i="1"/>
  <c r="A913" i="1" l="1"/>
  <c r="H912" i="1"/>
  <c r="B912" i="1"/>
  <c r="E912" i="1"/>
  <c r="D912" i="1"/>
  <c r="G912" i="1"/>
  <c r="F912" i="1"/>
  <c r="C912" i="1"/>
  <c r="A914" i="1" l="1"/>
  <c r="H913" i="1"/>
  <c r="G913" i="1"/>
  <c r="F913" i="1"/>
  <c r="E913" i="1"/>
  <c r="D913" i="1"/>
  <c r="C913" i="1"/>
  <c r="B913" i="1"/>
  <c r="F914" i="1" l="1"/>
  <c r="H914" i="1"/>
  <c r="G914" i="1"/>
  <c r="E914" i="1"/>
  <c r="D914" i="1"/>
  <c r="C914" i="1"/>
  <c r="B914" i="1"/>
  <c r="A915" i="1"/>
  <c r="E915" i="1" l="1"/>
  <c r="D915" i="1"/>
  <c r="B915" i="1"/>
  <c r="F915" i="1"/>
  <c r="C915" i="1"/>
  <c r="A916" i="1"/>
  <c r="H915" i="1"/>
  <c r="G915" i="1"/>
  <c r="B916" i="1" l="1"/>
  <c r="D916" i="1"/>
  <c r="C916" i="1"/>
  <c r="F916" i="1"/>
  <c r="E916" i="1"/>
  <c r="A917" i="1"/>
  <c r="H916" i="1"/>
  <c r="G916" i="1"/>
  <c r="A918" i="1" l="1"/>
  <c r="H917" i="1"/>
  <c r="F917" i="1"/>
  <c r="B917" i="1"/>
  <c r="G917" i="1"/>
  <c r="E917" i="1"/>
  <c r="D917" i="1"/>
  <c r="C917" i="1"/>
  <c r="C918" i="1" l="1"/>
  <c r="B918" i="1"/>
  <c r="A919" i="1"/>
  <c r="G918" i="1"/>
  <c r="H918" i="1"/>
  <c r="F918" i="1"/>
  <c r="E918" i="1"/>
  <c r="D918" i="1"/>
  <c r="F919" i="1" l="1"/>
  <c r="B919" i="1"/>
  <c r="A920" i="1"/>
  <c r="H919" i="1"/>
  <c r="G919" i="1"/>
  <c r="D919" i="1"/>
  <c r="C919" i="1"/>
  <c r="E919" i="1"/>
  <c r="E920" i="1" l="1"/>
  <c r="D920" i="1"/>
  <c r="B920" i="1"/>
  <c r="A921" i="1"/>
  <c r="H920" i="1"/>
  <c r="C920" i="1"/>
  <c r="G920" i="1"/>
  <c r="F920" i="1"/>
  <c r="C921" i="1" l="1"/>
  <c r="B921" i="1"/>
  <c r="A922" i="1"/>
  <c r="H921" i="1"/>
  <c r="G921" i="1"/>
  <c r="F921" i="1"/>
  <c r="E921" i="1"/>
  <c r="D921" i="1"/>
  <c r="A923" i="1" l="1"/>
  <c r="H922" i="1"/>
  <c r="F922" i="1"/>
  <c r="B922" i="1"/>
  <c r="G922" i="1"/>
  <c r="D922" i="1"/>
  <c r="E922" i="1"/>
  <c r="C922" i="1"/>
  <c r="A924" i="1" l="1"/>
  <c r="H923" i="1"/>
  <c r="B923" i="1"/>
  <c r="G923" i="1"/>
  <c r="F923" i="1"/>
  <c r="E923" i="1"/>
  <c r="D923" i="1"/>
  <c r="C923" i="1"/>
  <c r="F924" i="1" l="1"/>
  <c r="C924" i="1"/>
  <c r="B924" i="1"/>
  <c r="A925" i="1"/>
  <c r="H924" i="1"/>
  <c r="G924" i="1"/>
  <c r="E924" i="1"/>
  <c r="D924" i="1"/>
  <c r="E925" i="1" l="1"/>
  <c r="D925" i="1"/>
  <c r="B925" i="1"/>
  <c r="F925" i="1"/>
  <c r="C925" i="1"/>
  <c r="A926" i="1"/>
  <c r="H925" i="1"/>
  <c r="G925" i="1"/>
  <c r="A927" i="1" l="1"/>
  <c r="H926" i="1"/>
  <c r="F926" i="1"/>
  <c r="E926" i="1"/>
  <c r="C926" i="1"/>
  <c r="G926" i="1"/>
  <c r="D926" i="1"/>
  <c r="B926" i="1"/>
  <c r="A928" i="1" l="1"/>
  <c r="H927" i="1"/>
  <c r="F927" i="1"/>
  <c r="B927" i="1"/>
  <c r="D927" i="1"/>
  <c r="C927" i="1"/>
  <c r="G927" i="1"/>
  <c r="E927" i="1"/>
  <c r="A929" i="1" l="1"/>
  <c r="H928" i="1"/>
  <c r="F928" i="1"/>
  <c r="E928" i="1"/>
  <c r="G928" i="1"/>
  <c r="D928" i="1"/>
  <c r="C928" i="1"/>
  <c r="B928" i="1"/>
  <c r="F929" i="1" l="1"/>
  <c r="A930" i="1"/>
  <c r="H929" i="1"/>
  <c r="C929" i="1"/>
  <c r="B929" i="1"/>
  <c r="D929" i="1"/>
  <c r="G929" i="1"/>
  <c r="E929" i="1"/>
  <c r="E930" i="1" l="1"/>
  <c r="D930" i="1"/>
  <c r="B930" i="1"/>
  <c r="G930" i="1"/>
  <c r="F930" i="1"/>
  <c r="C930" i="1"/>
  <c r="A931" i="1"/>
  <c r="H930" i="1"/>
  <c r="B931" i="1" l="1"/>
  <c r="A932" i="1"/>
  <c r="H931" i="1"/>
  <c r="G931" i="1"/>
  <c r="F931" i="1"/>
  <c r="E931" i="1"/>
  <c r="D931" i="1"/>
  <c r="C931" i="1"/>
  <c r="A933" i="1" l="1"/>
  <c r="H932" i="1"/>
  <c r="F932" i="1"/>
  <c r="B932" i="1"/>
  <c r="G932" i="1"/>
  <c r="E932" i="1"/>
  <c r="D932" i="1"/>
  <c r="C932" i="1"/>
  <c r="G933" i="1" l="1"/>
  <c r="F933" i="1"/>
  <c r="E933" i="1"/>
  <c r="D933" i="1"/>
  <c r="A934" i="1"/>
  <c r="H933" i="1"/>
  <c r="C933" i="1"/>
  <c r="B933" i="1"/>
  <c r="F934" i="1" l="1"/>
  <c r="G934" i="1"/>
  <c r="E934" i="1"/>
  <c r="C934" i="1"/>
  <c r="B934" i="1"/>
  <c r="A935" i="1"/>
  <c r="H934" i="1"/>
  <c r="D934" i="1"/>
  <c r="E935" i="1" l="1"/>
  <c r="D935" i="1"/>
  <c r="B935" i="1"/>
  <c r="G935" i="1"/>
  <c r="F935" i="1"/>
  <c r="C935" i="1"/>
  <c r="A936" i="1"/>
  <c r="H935" i="1"/>
  <c r="G936" i="1" l="1"/>
  <c r="F936" i="1"/>
  <c r="E936" i="1"/>
  <c r="D936" i="1"/>
  <c r="B936" i="1"/>
  <c r="A937" i="1"/>
  <c r="C936" i="1"/>
  <c r="H936" i="1"/>
  <c r="A938" i="1" l="1"/>
  <c r="H937" i="1"/>
  <c r="F937" i="1"/>
  <c r="B937" i="1"/>
  <c r="E937" i="1"/>
  <c r="D937" i="1"/>
  <c r="C937" i="1"/>
  <c r="G937" i="1"/>
  <c r="F938" i="1" l="1"/>
  <c r="E938" i="1"/>
  <c r="C938" i="1"/>
  <c r="H938" i="1"/>
  <c r="G938" i="1"/>
  <c r="D938" i="1"/>
  <c r="B938" i="1"/>
  <c r="A939" i="1"/>
  <c r="F939" i="1" l="1"/>
  <c r="H939" i="1"/>
  <c r="G939" i="1"/>
  <c r="E939" i="1"/>
  <c r="D939" i="1"/>
  <c r="A940" i="1"/>
  <c r="C939" i="1"/>
  <c r="B939" i="1"/>
  <c r="E940" i="1" l="1"/>
  <c r="D940" i="1"/>
  <c r="B940" i="1"/>
  <c r="A941" i="1"/>
  <c r="H940" i="1"/>
  <c r="G940" i="1"/>
  <c r="F940" i="1"/>
  <c r="C940" i="1"/>
  <c r="A942" i="1" l="1"/>
  <c r="G941" i="1"/>
  <c r="H941" i="1"/>
  <c r="F941" i="1"/>
  <c r="D941" i="1"/>
  <c r="C941" i="1"/>
  <c r="B941" i="1"/>
  <c r="E941" i="1"/>
  <c r="A943" i="1" l="1"/>
  <c r="H942" i="1"/>
  <c r="F942" i="1"/>
  <c r="B942" i="1"/>
  <c r="G942" i="1"/>
  <c r="E942" i="1"/>
  <c r="C942" i="1"/>
  <c r="D942" i="1"/>
  <c r="C943" i="1" l="1"/>
  <c r="B943" i="1"/>
  <c r="G943" i="1"/>
  <c r="F943" i="1"/>
  <c r="E943" i="1"/>
  <c r="D943" i="1"/>
  <c r="A944" i="1"/>
  <c r="H943" i="1"/>
  <c r="F944" i="1" l="1"/>
  <c r="C944" i="1"/>
  <c r="B944" i="1"/>
  <c r="G944" i="1"/>
  <c r="A945" i="1"/>
  <c r="H944" i="1"/>
  <c r="E944" i="1"/>
  <c r="D944" i="1"/>
  <c r="E945" i="1" l="1"/>
  <c r="D945" i="1"/>
  <c r="B945" i="1"/>
  <c r="A946" i="1"/>
  <c r="H945" i="1"/>
  <c r="G945" i="1"/>
  <c r="F945" i="1"/>
  <c r="C945" i="1"/>
  <c r="C946" i="1" l="1"/>
  <c r="B946" i="1"/>
  <c r="F946" i="1"/>
  <c r="E946" i="1"/>
  <c r="A947" i="1"/>
  <c r="H946" i="1"/>
  <c r="G946" i="1"/>
  <c r="D946" i="1"/>
  <c r="A948" i="1" l="1"/>
  <c r="H947" i="1"/>
  <c r="F947" i="1"/>
  <c r="B947" i="1"/>
  <c r="G947" i="1"/>
  <c r="E947" i="1"/>
  <c r="D947" i="1"/>
  <c r="C947" i="1"/>
  <c r="A949" i="1" l="1"/>
  <c r="H948" i="1"/>
  <c r="B948" i="1"/>
  <c r="F948" i="1"/>
  <c r="E948" i="1"/>
  <c r="D948" i="1"/>
  <c r="C948" i="1"/>
  <c r="G948" i="1"/>
  <c r="F949" i="1" l="1"/>
  <c r="C949" i="1"/>
  <c r="B949" i="1"/>
  <c r="H949" i="1"/>
  <c r="D949" i="1"/>
  <c r="A950" i="1"/>
  <c r="G949" i="1"/>
  <c r="E949" i="1"/>
  <c r="E950" i="1" l="1"/>
  <c r="D950" i="1"/>
  <c r="B950" i="1"/>
  <c r="F950" i="1"/>
  <c r="C950" i="1"/>
  <c r="A951" i="1"/>
  <c r="H950" i="1"/>
  <c r="G950" i="1"/>
  <c r="A952" i="1" l="1"/>
  <c r="H951" i="1"/>
  <c r="G951" i="1"/>
  <c r="F951" i="1"/>
  <c r="D951" i="1"/>
  <c r="C951" i="1"/>
  <c r="E951" i="1"/>
  <c r="B951" i="1"/>
  <c r="A953" i="1" l="1"/>
  <c r="H952" i="1"/>
  <c r="F952" i="1"/>
  <c r="B952" i="1"/>
  <c r="D952" i="1"/>
  <c r="C952" i="1"/>
  <c r="G952" i="1"/>
  <c r="E952" i="1"/>
  <c r="A954" i="1" l="1"/>
  <c r="G953" i="1"/>
  <c r="H953" i="1"/>
  <c r="F953" i="1"/>
  <c r="C953" i="1"/>
  <c r="B953" i="1"/>
  <c r="D953" i="1"/>
  <c r="E953" i="1"/>
  <c r="F954" i="1" l="1"/>
  <c r="A955" i="1"/>
  <c r="B954" i="1"/>
  <c r="G954" i="1"/>
  <c r="E954" i="1"/>
  <c r="D954" i="1"/>
  <c r="C954" i="1"/>
  <c r="H954" i="1"/>
  <c r="E955" i="1" l="1"/>
  <c r="D955" i="1"/>
  <c r="B955" i="1"/>
  <c r="G955" i="1"/>
  <c r="F955" i="1"/>
  <c r="C955" i="1"/>
  <c r="A956" i="1"/>
  <c r="H955" i="1"/>
  <c r="H956" i="1" l="1"/>
  <c r="G956" i="1"/>
  <c r="F956" i="1"/>
  <c r="E956" i="1"/>
  <c r="C956" i="1"/>
  <c r="B956" i="1"/>
  <c r="A957" i="1"/>
  <c r="D956" i="1"/>
  <c r="A958" i="1" l="1"/>
  <c r="E957" i="1"/>
  <c r="G957" i="1"/>
  <c r="B957" i="1"/>
  <c r="H957" i="1"/>
  <c r="D957" i="1"/>
  <c r="F957" i="1"/>
  <c r="C957" i="1"/>
  <c r="C958" i="1" l="1"/>
  <c r="B958" i="1"/>
  <c r="A959" i="1"/>
  <c r="H958" i="1"/>
  <c r="G958" i="1"/>
  <c r="F958" i="1"/>
  <c r="D958" i="1"/>
  <c r="E958" i="1"/>
  <c r="A960" i="1" l="1"/>
  <c r="H959" i="1"/>
  <c r="G959" i="1"/>
  <c r="F959" i="1"/>
  <c r="E959" i="1"/>
  <c r="D959" i="1"/>
  <c r="C959" i="1"/>
  <c r="B959" i="1"/>
  <c r="E960" i="1" l="1"/>
  <c r="A961" i="1"/>
  <c r="G960" i="1"/>
  <c r="B960" i="1"/>
  <c r="H960" i="1"/>
  <c r="F960" i="1"/>
  <c r="D960" i="1"/>
  <c r="C960" i="1"/>
  <c r="B961" i="1" l="1"/>
  <c r="A962" i="1"/>
  <c r="H961" i="1"/>
  <c r="G961" i="1"/>
  <c r="F961" i="1"/>
  <c r="E961" i="1"/>
  <c r="C961" i="1"/>
  <c r="D961" i="1"/>
  <c r="A963" i="1" l="1"/>
  <c r="E962" i="1"/>
  <c r="D962" i="1"/>
  <c r="F962" i="1"/>
  <c r="C962" i="1"/>
  <c r="B962" i="1"/>
  <c r="H962" i="1"/>
  <c r="G962" i="1"/>
  <c r="A964" i="1" l="1"/>
  <c r="H963" i="1"/>
  <c r="F963" i="1"/>
  <c r="B963" i="1"/>
  <c r="C963" i="1"/>
  <c r="E963" i="1"/>
  <c r="D963" i="1"/>
  <c r="G963" i="1"/>
  <c r="A965" i="1" l="1"/>
  <c r="H964" i="1"/>
  <c r="D964" i="1"/>
  <c r="C964" i="1"/>
  <c r="B964" i="1"/>
  <c r="G964" i="1"/>
  <c r="F964" i="1"/>
  <c r="E964" i="1"/>
  <c r="E965" i="1" l="1"/>
  <c r="A966" i="1"/>
  <c r="H965" i="1"/>
  <c r="G965" i="1"/>
  <c r="B965" i="1"/>
  <c r="F965" i="1"/>
  <c r="D965" i="1"/>
  <c r="C965" i="1"/>
  <c r="H966" i="1" l="1"/>
  <c r="G966" i="1"/>
  <c r="E966" i="1"/>
  <c r="C966" i="1"/>
  <c r="B966" i="1"/>
  <c r="F966" i="1"/>
  <c r="D966" i="1"/>
  <c r="A967" i="1"/>
  <c r="A968" i="1" l="1"/>
  <c r="E967" i="1"/>
  <c r="D967" i="1"/>
  <c r="G967" i="1"/>
  <c r="F967" i="1"/>
  <c r="B967" i="1"/>
  <c r="H967" i="1"/>
  <c r="C967" i="1"/>
  <c r="H968" i="1" l="1"/>
  <c r="C968" i="1"/>
  <c r="B968" i="1"/>
  <c r="A969" i="1"/>
  <c r="G968" i="1"/>
  <c r="F968" i="1"/>
  <c r="D968" i="1"/>
  <c r="E968" i="1"/>
  <c r="A970" i="1" l="1"/>
  <c r="H969" i="1"/>
  <c r="G969" i="1"/>
  <c r="F969" i="1"/>
  <c r="D969" i="1"/>
  <c r="E969" i="1"/>
  <c r="C969" i="1"/>
  <c r="B969" i="1"/>
  <c r="E970" i="1" l="1"/>
  <c r="C970" i="1"/>
  <c r="B970" i="1"/>
  <c r="F970" i="1"/>
  <c r="D970" i="1"/>
  <c r="H970" i="1"/>
  <c r="G970" i="1"/>
  <c r="A971" i="1"/>
  <c r="G971" i="1" l="1"/>
  <c r="H971" i="1"/>
  <c r="F971" i="1"/>
  <c r="D971" i="1"/>
  <c r="A972" i="1"/>
  <c r="E971" i="1"/>
  <c r="C971" i="1"/>
  <c r="B971" i="1"/>
  <c r="A973" i="1" l="1"/>
  <c r="E972" i="1"/>
  <c r="D972" i="1"/>
  <c r="H972" i="1"/>
  <c r="G972" i="1"/>
  <c r="C972" i="1"/>
  <c r="F972" i="1"/>
  <c r="B972" i="1"/>
  <c r="G973" i="1" l="1"/>
  <c r="F973" i="1"/>
  <c r="E973" i="1"/>
  <c r="D973" i="1"/>
  <c r="H973" i="1"/>
  <c r="C973" i="1"/>
  <c r="B973" i="1"/>
  <c r="A974" i="1"/>
  <c r="A975" i="1" l="1"/>
  <c r="H974" i="1"/>
  <c r="F974" i="1"/>
  <c r="D974" i="1"/>
  <c r="C974" i="1"/>
  <c r="B974" i="1"/>
  <c r="G974" i="1"/>
  <c r="E974" i="1"/>
  <c r="E975" i="1" l="1"/>
  <c r="H975" i="1"/>
  <c r="G975" i="1"/>
  <c r="D975" i="1"/>
  <c r="A976" i="1"/>
  <c r="F975" i="1"/>
  <c r="B975" i="1"/>
  <c r="C975" i="1"/>
  <c r="A977" i="1" l="1"/>
  <c r="H976" i="1"/>
  <c r="G976" i="1"/>
  <c r="E976" i="1"/>
  <c r="D976" i="1"/>
  <c r="B976" i="1"/>
  <c r="F976" i="1"/>
  <c r="C976" i="1"/>
  <c r="A978" i="1" l="1"/>
  <c r="E977" i="1"/>
  <c r="D977" i="1"/>
  <c r="G977" i="1"/>
  <c r="B977" i="1"/>
  <c r="H977" i="1"/>
  <c r="F977" i="1"/>
  <c r="C977" i="1"/>
  <c r="G978" i="1" l="1"/>
  <c r="F978" i="1"/>
  <c r="D978" i="1"/>
  <c r="A979" i="1"/>
  <c r="H978" i="1"/>
  <c r="E978" i="1"/>
  <c r="B978" i="1"/>
  <c r="C978" i="1"/>
  <c r="A980" i="1" l="1"/>
  <c r="H979" i="1"/>
  <c r="B979" i="1"/>
  <c r="G979" i="1"/>
  <c r="F979" i="1"/>
  <c r="E979" i="1"/>
  <c r="D979" i="1"/>
  <c r="C979" i="1"/>
  <c r="E980" i="1" l="1"/>
  <c r="G980" i="1"/>
  <c r="A981" i="1"/>
  <c r="H980" i="1"/>
  <c r="F980" i="1"/>
  <c r="D980" i="1"/>
  <c r="C980" i="1"/>
  <c r="B980" i="1"/>
  <c r="F981" i="1" l="1"/>
  <c r="E981" i="1"/>
  <c r="C981" i="1"/>
  <c r="G981" i="1"/>
  <c r="D981" i="1"/>
  <c r="H981" i="1"/>
  <c r="B981" i="1"/>
  <c r="A982" i="1"/>
  <c r="A983" i="1" l="1"/>
  <c r="E982" i="1"/>
  <c r="D982" i="1"/>
  <c r="H982" i="1"/>
  <c r="G982" i="1"/>
  <c r="F982" i="1"/>
  <c r="C982" i="1"/>
  <c r="B982" i="1"/>
  <c r="A984" i="1" l="1"/>
  <c r="F983" i="1"/>
  <c r="H983" i="1"/>
  <c r="G983" i="1"/>
  <c r="E983" i="1"/>
  <c r="C983" i="1"/>
  <c r="B983" i="1"/>
  <c r="D983" i="1"/>
  <c r="A985" i="1" l="1"/>
  <c r="H984" i="1"/>
  <c r="E984" i="1"/>
  <c r="D984" i="1"/>
  <c r="B984" i="1"/>
  <c r="G984" i="1"/>
  <c r="F984" i="1"/>
  <c r="C984" i="1"/>
  <c r="E985" i="1" l="1"/>
  <c r="B985" i="1"/>
  <c r="A986" i="1"/>
  <c r="G985" i="1"/>
  <c r="F985" i="1"/>
  <c r="C985" i="1"/>
  <c r="H985" i="1"/>
  <c r="D985" i="1"/>
  <c r="A987" i="1" l="1"/>
  <c r="H986" i="1"/>
  <c r="E986" i="1"/>
  <c r="B986" i="1"/>
  <c r="G986" i="1"/>
  <c r="F986" i="1"/>
  <c r="D986" i="1"/>
  <c r="C986" i="1"/>
  <c r="A988" i="1" l="1"/>
  <c r="E987" i="1"/>
  <c r="D987" i="1"/>
  <c r="F987" i="1"/>
  <c r="C987" i="1"/>
  <c r="G987" i="1"/>
  <c r="B987" i="1"/>
  <c r="H987" i="1"/>
  <c r="G988" i="1" l="1"/>
  <c r="F988" i="1"/>
  <c r="E988" i="1"/>
  <c r="D988" i="1"/>
  <c r="C988" i="1"/>
  <c r="H988" i="1"/>
  <c r="A989" i="1"/>
  <c r="B988" i="1"/>
  <c r="A990" i="1" l="1"/>
  <c r="H989" i="1"/>
  <c r="G989" i="1"/>
  <c r="D989" i="1"/>
  <c r="E989" i="1"/>
  <c r="C989" i="1"/>
  <c r="B989" i="1"/>
  <c r="F989" i="1"/>
  <c r="E990" i="1" l="1"/>
  <c r="F990" i="1"/>
  <c r="D990" i="1"/>
  <c r="B990" i="1"/>
  <c r="H990" i="1"/>
  <c r="G990" i="1"/>
  <c r="A991" i="1"/>
  <c r="C990" i="1"/>
  <c r="A992" i="1" l="1"/>
  <c r="H991" i="1"/>
  <c r="G991" i="1"/>
  <c r="C991" i="1"/>
  <c r="B991" i="1"/>
  <c r="E991" i="1"/>
  <c r="D991" i="1"/>
  <c r="F991" i="1"/>
  <c r="A993" i="1" l="1"/>
  <c r="E992" i="1"/>
  <c r="D992" i="1"/>
  <c r="H992" i="1"/>
  <c r="C992" i="1"/>
  <c r="F992" i="1"/>
  <c r="B992" i="1"/>
  <c r="G992" i="1"/>
  <c r="E993" i="1" l="1"/>
  <c r="D993" i="1"/>
  <c r="C993" i="1"/>
  <c r="B993" i="1"/>
  <c r="A994" i="1"/>
  <c r="H993" i="1"/>
  <c r="G993" i="1"/>
  <c r="F993" i="1"/>
  <c r="A995" i="1" l="1"/>
  <c r="H994" i="1"/>
  <c r="G994" i="1"/>
  <c r="F994" i="1"/>
  <c r="E994" i="1"/>
  <c r="D994" i="1"/>
  <c r="C994" i="1"/>
  <c r="B994" i="1"/>
  <c r="E995" i="1" l="1"/>
  <c r="A996" i="1"/>
  <c r="H995" i="1"/>
  <c r="D995" i="1"/>
  <c r="F995" i="1"/>
  <c r="C995" i="1"/>
  <c r="G995" i="1"/>
  <c r="B995" i="1"/>
  <c r="D996" i="1" l="1"/>
  <c r="C996" i="1"/>
  <c r="B996" i="1"/>
  <c r="A997" i="1"/>
  <c r="H996" i="1"/>
  <c r="G996" i="1"/>
  <c r="F996" i="1"/>
  <c r="E996" i="1"/>
  <c r="A998" i="1" l="1"/>
  <c r="E997" i="1"/>
  <c r="D997" i="1"/>
  <c r="C997" i="1"/>
  <c r="B997" i="1"/>
  <c r="H997" i="1"/>
  <c r="F997" i="1"/>
  <c r="G997" i="1"/>
  <c r="A999" i="1" l="1"/>
  <c r="H998" i="1"/>
  <c r="G998" i="1"/>
  <c r="D998" i="1"/>
  <c r="E998" i="1"/>
  <c r="C998" i="1"/>
  <c r="B998" i="1"/>
  <c r="F998" i="1"/>
  <c r="A1000" i="1" l="1"/>
  <c r="H999" i="1"/>
  <c r="C999" i="1"/>
  <c r="B999" i="1"/>
  <c r="G999" i="1"/>
  <c r="F999" i="1"/>
  <c r="E999" i="1"/>
  <c r="D999" i="1"/>
  <c r="E1000" i="1" l="1"/>
  <c r="A1001" i="1"/>
  <c r="H1000" i="1"/>
  <c r="G1000" i="1"/>
  <c r="F1000" i="1"/>
  <c r="D1000" i="1"/>
  <c r="B1000" i="1"/>
  <c r="C1000" i="1"/>
  <c r="A1002" i="1" l="1"/>
  <c r="H1001" i="1"/>
  <c r="G1001" i="1"/>
  <c r="F1001" i="1"/>
  <c r="C1001" i="1"/>
  <c r="E1001" i="1"/>
  <c r="D1001" i="1"/>
  <c r="B1001" i="1"/>
  <c r="A1003" i="1" l="1"/>
  <c r="E1002" i="1"/>
  <c r="D1002" i="1"/>
  <c r="B1002" i="1"/>
  <c r="H1002" i="1"/>
  <c r="G1002" i="1"/>
  <c r="C1002" i="1"/>
  <c r="F1002" i="1"/>
  <c r="A1004" i="1" l="1"/>
  <c r="H1003" i="1"/>
  <c r="F1003" i="1"/>
  <c r="E1003" i="1"/>
  <c r="G1003" i="1"/>
  <c r="D1003" i="1"/>
  <c r="B1003" i="1"/>
  <c r="C1003" i="1"/>
  <c r="A1005" i="1" l="1"/>
  <c r="H1004" i="1"/>
  <c r="G1004" i="1"/>
  <c r="F1004" i="1"/>
  <c r="E1004" i="1"/>
  <c r="B1004" i="1"/>
  <c r="D1004" i="1"/>
  <c r="C1004" i="1"/>
  <c r="E1005" i="1" l="1"/>
  <c r="C1005" i="1"/>
  <c r="B1005" i="1"/>
  <c r="G1005" i="1"/>
  <c r="F1005" i="1"/>
  <c r="D1005" i="1"/>
  <c r="A1006" i="1"/>
  <c r="H1005" i="1"/>
  <c r="A1007" i="1" l="1"/>
  <c r="H1006" i="1"/>
  <c r="G1006" i="1"/>
  <c r="E1006" i="1"/>
  <c r="D1006" i="1"/>
  <c r="C1006" i="1"/>
  <c r="B1006" i="1"/>
  <c r="F1006" i="1"/>
  <c r="A1008" i="1" l="1"/>
  <c r="E1007" i="1"/>
  <c r="D1007" i="1"/>
  <c r="H1007" i="1"/>
  <c r="G1007" i="1"/>
  <c r="F1007" i="1"/>
  <c r="C1007" i="1"/>
  <c r="B1007" i="1"/>
  <c r="C1008" i="1" l="1"/>
  <c r="B1008" i="1"/>
  <c r="A1009" i="1"/>
  <c r="E1008" i="1"/>
  <c r="D1008" i="1"/>
  <c r="H1008" i="1"/>
  <c r="G1008" i="1"/>
  <c r="F1008" i="1"/>
  <c r="A1010" i="1" l="1"/>
  <c r="H1009" i="1"/>
  <c r="E1009" i="1"/>
  <c r="D1009" i="1"/>
  <c r="C1009" i="1"/>
  <c r="B1009" i="1"/>
  <c r="G1009" i="1"/>
  <c r="F1009" i="1"/>
  <c r="E1010" i="1" l="1"/>
  <c r="A1011" i="1"/>
  <c r="H1010" i="1"/>
  <c r="G1010" i="1"/>
  <c r="F1010" i="1"/>
  <c r="D1010" i="1"/>
  <c r="B1010" i="1"/>
  <c r="C1010" i="1"/>
  <c r="B1011" i="1" l="1"/>
  <c r="A1012" i="1"/>
  <c r="H1011" i="1"/>
  <c r="G1011" i="1"/>
  <c r="E1011" i="1"/>
  <c r="D1011" i="1"/>
  <c r="F1011" i="1"/>
  <c r="C1011" i="1"/>
  <c r="A1013" i="1" l="1"/>
  <c r="E1012" i="1"/>
  <c r="D1012" i="1"/>
  <c r="G1012" i="1"/>
  <c r="F1012" i="1"/>
  <c r="B1012" i="1"/>
  <c r="H1012" i="1"/>
  <c r="C1012" i="1"/>
  <c r="A1014" i="1" l="1"/>
  <c r="H1013" i="1"/>
  <c r="G1013" i="1"/>
  <c r="F1013" i="1"/>
  <c r="E1013" i="1"/>
  <c r="D1013" i="1"/>
  <c r="B1013" i="1"/>
  <c r="C1013" i="1"/>
  <c r="A1015" i="1" l="1"/>
  <c r="H1014" i="1"/>
  <c r="E1014" i="1"/>
  <c r="D1014" i="1"/>
  <c r="C1014" i="1"/>
  <c r="B1014" i="1"/>
  <c r="G1014" i="1"/>
  <c r="F1014" i="1"/>
  <c r="E1015" i="1" l="1"/>
  <c r="A1016" i="1"/>
  <c r="H1015" i="1"/>
  <c r="G1015" i="1"/>
  <c r="F1015" i="1"/>
  <c r="D1015" i="1"/>
  <c r="C1015" i="1"/>
  <c r="B1015" i="1"/>
  <c r="H1016" i="1" l="1"/>
  <c r="G1016" i="1"/>
  <c r="F1016" i="1"/>
  <c r="E1016" i="1"/>
  <c r="D1016" i="1"/>
  <c r="C1016" i="1"/>
  <c r="A1017" i="1"/>
  <c r="B1016" i="1"/>
  <c r="A1018" i="1" l="1"/>
  <c r="E1017" i="1"/>
  <c r="D1017" i="1"/>
  <c r="H1017" i="1"/>
  <c r="G1017" i="1"/>
  <c r="F1017" i="1"/>
  <c r="B1017" i="1"/>
  <c r="C1017" i="1"/>
  <c r="H1018" i="1" l="1"/>
  <c r="F1018" i="1"/>
  <c r="E1018" i="1"/>
  <c r="D1018" i="1"/>
  <c r="C1018" i="1"/>
  <c r="B1018" i="1"/>
  <c r="A1019" i="1"/>
  <c r="G1018" i="1"/>
  <c r="A1020" i="1" l="1"/>
  <c r="H1019" i="1"/>
  <c r="G1019" i="1"/>
  <c r="F1019" i="1"/>
  <c r="E1019" i="1"/>
  <c r="D1019" i="1"/>
  <c r="C1019" i="1"/>
  <c r="B1019" i="1"/>
  <c r="E1020" i="1" l="1"/>
  <c r="G1020" i="1"/>
  <c r="F1020" i="1"/>
  <c r="C1020" i="1"/>
  <c r="B1020" i="1"/>
  <c r="A1021" i="1"/>
  <c r="H1020" i="1"/>
  <c r="D1020" i="1"/>
  <c r="A1022" i="1" l="1"/>
  <c r="G1021" i="1"/>
  <c r="H1021" i="1"/>
  <c r="F1021" i="1"/>
  <c r="E1021" i="1"/>
  <c r="D1021" i="1"/>
  <c r="C1021" i="1"/>
  <c r="B1021" i="1"/>
  <c r="H1022" i="1" l="1"/>
  <c r="G1022" i="1"/>
  <c r="D1022" i="1"/>
  <c r="F1022" i="1"/>
  <c r="E1022" i="1"/>
  <c r="A1023" i="1"/>
  <c r="C1022" i="1"/>
  <c r="B1022" i="1"/>
  <c r="D1023" i="1" l="1"/>
  <c r="C1023" i="1"/>
  <c r="B1023" i="1"/>
  <c r="A1024" i="1"/>
  <c r="H1023" i="1"/>
  <c r="G1023" i="1"/>
  <c r="F1023" i="1"/>
  <c r="E1023" i="1"/>
  <c r="H1024" i="1" l="1"/>
  <c r="A1025" i="1"/>
  <c r="G1024" i="1"/>
  <c r="F1024" i="1"/>
  <c r="C1024" i="1"/>
  <c r="B1024" i="1"/>
  <c r="E1024" i="1"/>
  <c r="D1024" i="1"/>
  <c r="D1025" i="1" l="1"/>
  <c r="C1025" i="1"/>
  <c r="G1025" i="1"/>
  <c r="F1025" i="1"/>
  <c r="A1026" i="1"/>
  <c r="H1025" i="1"/>
  <c r="B1025" i="1"/>
  <c r="E1025" i="1"/>
  <c r="C1026" i="1" l="1"/>
  <c r="F1026" i="1"/>
  <c r="E1026" i="1"/>
  <c r="D1026" i="1"/>
  <c r="B1026" i="1"/>
  <c r="A1027" i="1"/>
  <c r="G1026" i="1"/>
  <c r="H1026" i="1"/>
  <c r="H1027" i="1" l="1"/>
  <c r="G1027" i="1"/>
  <c r="D1027" i="1"/>
  <c r="A1028" i="1"/>
  <c r="B1027" i="1"/>
  <c r="E1027" i="1"/>
  <c r="C1027" i="1"/>
  <c r="F1027" i="1"/>
  <c r="F1028" i="1" l="1"/>
  <c r="E1028" i="1"/>
  <c r="H1028" i="1"/>
  <c r="G1028" i="1"/>
  <c r="D1028" i="1"/>
  <c r="C1028" i="1"/>
  <c r="B1028" i="1"/>
  <c r="A1029" i="1"/>
  <c r="H1029" i="1" l="1"/>
  <c r="B1029" i="1"/>
  <c r="A1030" i="1"/>
  <c r="G1029" i="1"/>
  <c r="F1029" i="1"/>
  <c r="E1029" i="1"/>
  <c r="D1029" i="1"/>
  <c r="C1029" i="1"/>
  <c r="D1030" i="1" l="1"/>
  <c r="C1030" i="1"/>
  <c r="F1030" i="1"/>
  <c r="E1030" i="1"/>
  <c r="B1030" i="1"/>
  <c r="H1030" i="1"/>
  <c r="G1030" i="1"/>
  <c r="A1031" i="1"/>
  <c r="A1032" i="1" l="1"/>
  <c r="E1031" i="1"/>
  <c r="D1031" i="1"/>
  <c r="H1031" i="1"/>
  <c r="G1031" i="1"/>
  <c r="F1031" i="1"/>
  <c r="C1031" i="1"/>
  <c r="B1031" i="1"/>
  <c r="H1032" i="1" l="1"/>
  <c r="G1032" i="1"/>
  <c r="D1032" i="1"/>
  <c r="A1033" i="1"/>
  <c r="F1032" i="1"/>
  <c r="C1032" i="1"/>
  <c r="E1032" i="1"/>
  <c r="B1032" i="1"/>
  <c r="E1033" i="1" l="1"/>
  <c r="D1033" i="1"/>
  <c r="C1033" i="1"/>
  <c r="B1033" i="1"/>
  <c r="A1034" i="1"/>
  <c r="H1033" i="1"/>
  <c r="G1033" i="1"/>
  <c r="F1033" i="1"/>
  <c r="H1034" i="1" l="1"/>
  <c r="A1035" i="1"/>
  <c r="D1034" i="1"/>
  <c r="C1034" i="1"/>
  <c r="E1034" i="1"/>
  <c r="B1034" i="1"/>
  <c r="G1034" i="1"/>
  <c r="F1034" i="1"/>
  <c r="D1035" i="1" l="1"/>
  <c r="C1035" i="1"/>
  <c r="H1035" i="1"/>
  <c r="F1035" i="1"/>
  <c r="B1035" i="1"/>
  <c r="E1035" i="1"/>
  <c r="A1036" i="1"/>
  <c r="G1035" i="1"/>
  <c r="G1036" i="1" l="1"/>
  <c r="F1036" i="1"/>
  <c r="E1036" i="1"/>
  <c r="D1036" i="1"/>
  <c r="C1036" i="1"/>
  <c r="B1036" i="1"/>
  <c r="A1037" i="1"/>
  <c r="H1036" i="1"/>
  <c r="H1037" i="1" l="1"/>
  <c r="G1037" i="1"/>
  <c r="D1037" i="1"/>
  <c r="C1037" i="1"/>
  <c r="B1037" i="1"/>
  <c r="A1038" i="1"/>
  <c r="F1037" i="1"/>
  <c r="E1037" i="1"/>
  <c r="B1038" i="1" l="1"/>
  <c r="A1039" i="1"/>
  <c r="H1038" i="1"/>
  <c r="G1038" i="1"/>
  <c r="F1038" i="1"/>
  <c r="D1038" i="1"/>
  <c r="C1038" i="1"/>
  <c r="E1038" i="1"/>
  <c r="H1039" i="1" l="1"/>
  <c r="A1040" i="1"/>
  <c r="G1039" i="1"/>
  <c r="F1039" i="1"/>
  <c r="E1039" i="1"/>
  <c r="D1039" i="1"/>
  <c r="B1039" i="1"/>
  <c r="C1039" i="1"/>
  <c r="D1040" i="1" l="1"/>
  <c r="C1040" i="1"/>
  <c r="A1041" i="1"/>
  <c r="H1040" i="1"/>
  <c r="E1040" i="1"/>
  <c r="B1040" i="1"/>
  <c r="F1040" i="1"/>
  <c r="G1040" i="1"/>
  <c r="G1041" i="1" l="1"/>
  <c r="F1041" i="1"/>
  <c r="D1041" i="1"/>
  <c r="C1041" i="1"/>
  <c r="B1041" i="1"/>
  <c r="A1042" i="1"/>
  <c r="H1041" i="1"/>
  <c r="E1041" i="1"/>
  <c r="H1042" i="1" l="1"/>
  <c r="G1042" i="1"/>
  <c r="D1042" i="1"/>
  <c r="F1042" i="1"/>
  <c r="E1042" i="1"/>
  <c r="C1042" i="1"/>
  <c r="B1042" i="1"/>
  <c r="A1043" i="1"/>
  <c r="H1043" i="1" l="1"/>
  <c r="G1043" i="1"/>
  <c r="D1043" i="1"/>
  <c r="C1043" i="1"/>
  <c r="A1044" i="1"/>
  <c r="F1043" i="1"/>
  <c r="E1043" i="1"/>
  <c r="B1043" i="1"/>
  <c r="A1045" i="1" l="1"/>
  <c r="H1044" i="1"/>
  <c r="C1044" i="1"/>
  <c r="B1044" i="1"/>
  <c r="G1044" i="1"/>
  <c r="F1044" i="1"/>
  <c r="E1044" i="1"/>
  <c r="D1044" i="1"/>
  <c r="D1045" i="1" l="1"/>
  <c r="C1045" i="1"/>
  <c r="E1045" i="1"/>
  <c r="G1045" i="1"/>
  <c r="F1045" i="1"/>
  <c r="B1045" i="1"/>
  <c r="H1045" i="1"/>
  <c r="A1046" i="1"/>
  <c r="A1047" i="1" l="1"/>
  <c r="H1046" i="1"/>
  <c r="E1046" i="1"/>
  <c r="D1046" i="1"/>
  <c r="G1046" i="1"/>
  <c r="C1046" i="1"/>
  <c r="B1046" i="1"/>
  <c r="F1046" i="1"/>
  <c r="H1047" i="1" l="1"/>
  <c r="G1047" i="1"/>
  <c r="E1047" i="1"/>
  <c r="D1047" i="1"/>
  <c r="A1048" i="1"/>
  <c r="F1047" i="1"/>
  <c r="C1047" i="1"/>
  <c r="B1047" i="1"/>
  <c r="E1048" i="1" l="1"/>
  <c r="D1048" i="1"/>
  <c r="C1048" i="1"/>
  <c r="B1048" i="1"/>
  <c r="H1048" i="1"/>
  <c r="G1048" i="1"/>
  <c r="F1048" i="1"/>
  <c r="A1049" i="1"/>
  <c r="A1050" i="1" l="1"/>
  <c r="H1049" i="1"/>
  <c r="F1049" i="1"/>
  <c r="E1049" i="1"/>
  <c r="C1049" i="1"/>
  <c r="B1049" i="1"/>
  <c r="G1049" i="1"/>
  <c r="D1049" i="1"/>
  <c r="D1050" i="1" l="1"/>
  <c r="C1050" i="1"/>
  <c r="E1050" i="1"/>
  <c r="G1050" i="1"/>
  <c r="F1050" i="1"/>
  <c r="A1051" i="1"/>
  <c r="H1050" i="1"/>
  <c r="B1050" i="1"/>
  <c r="A1052" i="1" l="1"/>
  <c r="H1051" i="1"/>
  <c r="G1051" i="1"/>
  <c r="F1051" i="1"/>
  <c r="E1051" i="1"/>
  <c r="C1051" i="1"/>
  <c r="D1051" i="1"/>
  <c r="B1051" i="1"/>
  <c r="H1052" i="1" l="1"/>
  <c r="G1052" i="1"/>
  <c r="E1052" i="1"/>
  <c r="D1052" i="1"/>
  <c r="A1053" i="1"/>
  <c r="B1052" i="1"/>
  <c r="C1052" i="1"/>
  <c r="F1052" i="1"/>
  <c r="H1053" i="1" l="1"/>
  <c r="G1053" i="1"/>
  <c r="D1053" i="1"/>
  <c r="C1053" i="1"/>
  <c r="A1054" i="1"/>
  <c r="F1053" i="1"/>
  <c r="E1053" i="1"/>
  <c r="B1053" i="1"/>
  <c r="A1055" i="1" l="1"/>
  <c r="H1054" i="1"/>
  <c r="F1054" i="1"/>
  <c r="G1054" i="1"/>
  <c r="E1054" i="1"/>
  <c r="D1054" i="1"/>
  <c r="C1054" i="1"/>
  <c r="B1054" i="1"/>
  <c r="D1055" i="1" l="1"/>
  <c r="C1055" i="1"/>
  <c r="E1055" i="1"/>
  <c r="A1056" i="1"/>
  <c r="H1055" i="1"/>
  <c r="G1055" i="1"/>
  <c r="B1055" i="1"/>
  <c r="F1055" i="1"/>
  <c r="A1057" i="1" l="1"/>
  <c r="H1056" i="1"/>
  <c r="E1056" i="1"/>
  <c r="D1056" i="1"/>
  <c r="F1056" i="1"/>
  <c r="C1056" i="1"/>
  <c r="B1056" i="1"/>
  <c r="G1056" i="1"/>
  <c r="H1057" i="1" l="1"/>
  <c r="G1057" i="1"/>
  <c r="E1057" i="1"/>
  <c r="D1057" i="1"/>
  <c r="A1058" i="1"/>
  <c r="F1057" i="1"/>
  <c r="B1057" i="1"/>
  <c r="C1057" i="1"/>
  <c r="E1058" i="1" l="1"/>
  <c r="D1058" i="1"/>
  <c r="C1058" i="1"/>
  <c r="B1058" i="1"/>
  <c r="G1058" i="1"/>
  <c r="F1058" i="1"/>
  <c r="A1059" i="1"/>
  <c r="H1058" i="1"/>
  <c r="A1060" i="1" l="1"/>
  <c r="H1059" i="1"/>
  <c r="F1059" i="1"/>
  <c r="E1059" i="1"/>
  <c r="G1059" i="1"/>
  <c r="D1059" i="1"/>
  <c r="B1059" i="1"/>
  <c r="C1059" i="1"/>
  <c r="D1060" i="1" l="1"/>
  <c r="C1060" i="1"/>
  <c r="E1060" i="1"/>
  <c r="G1060" i="1"/>
  <c r="F1060" i="1"/>
  <c r="B1060" i="1"/>
  <c r="A1061" i="1"/>
  <c r="H1060" i="1"/>
  <c r="C1061" i="1" l="1"/>
  <c r="B1061" i="1"/>
  <c r="A1062" i="1"/>
  <c r="H1061" i="1"/>
  <c r="G1061" i="1"/>
  <c r="F1061" i="1"/>
  <c r="D1061" i="1"/>
  <c r="E1061" i="1"/>
  <c r="H1062" i="1" l="1"/>
  <c r="G1062" i="1"/>
  <c r="E1062" i="1"/>
  <c r="D1062" i="1"/>
  <c r="A1063" i="1"/>
  <c r="B1062" i="1"/>
  <c r="F1062" i="1"/>
  <c r="C1062" i="1"/>
  <c r="H1063" i="1" l="1"/>
  <c r="G1063" i="1"/>
  <c r="F1063" i="1"/>
  <c r="D1063" i="1"/>
  <c r="C1063" i="1"/>
  <c r="A1064" i="1"/>
  <c r="E1063" i="1"/>
  <c r="B1063" i="1"/>
  <c r="A1065" i="1" l="1"/>
  <c r="H1064" i="1"/>
  <c r="G1064" i="1"/>
  <c r="F1064" i="1"/>
  <c r="E1064" i="1"/>
  <c r="D1064" i="1"/>
  <c r="B1064" i="1"/>
  <c r="C1064" i="1"/>
  <c r="D1065" i="1" l="1"/>
  <c r="C1065" i="1"/>
  <c r="E1065" i="1"/>
  <c r="F1065" i="1"/>
  <c r="B1065" i="1"/>
  <c r="H1065" i="1"/>
  <c r="G1065" i="1"/>
  <c r="A1066" i="1"/>
  <c r="A1067" i="1" l="1"/>
  <c r="H1066" i="1"/>
  <c r="G1066" i="1"/>
  <c r="E1066" i="1"/>
  <c r="D1066" i="1"/>
  <c r="F1066" i="1"/>
  <c r="C1066" i="1"/>
  <c r="B1066" i="1"/>
  <c r="H1067" i="1" l="1"/>
  <c r="G1067" i="1"/>
  <c r="E1067" i="1"/>
  <c r="D1067" i="1"/>
  <c r="A1068" i="1"/>
  <c r="F1067" i="1"/>
  <c r="C1067" i="1"/>
  <c r="B1067" i="1"/>
  <c r="A1069" i="1" l="1"/>
  <c r="H1068" i="1"/>
  <c r="G1068" i="1"/>
  <c r="E1068" i="1"/>
  <c r="C1068" i="1"/>
  <c r="D1068" i="1"/>
  <c r="B1068" i="1"/>
  <c r="F1068" i="1"/>
  <c r="A1070" i="1" l="1"/>
  <c r="H1069" i="1"/>
  <c r="F1069" i="1"/>
  <c r="E1069" i="1"/>
  <c r="D1069" i="1"/>
  <c r="C1069" i="1"/>
  <c r="B1069" i="1"/>
  <c r="G1069" i="1"/>
  <c r="D1070" i="1" l="1"/>
  <c r="C1070" i="1"/>
  <c r="E1070" i="1"/>
  <c r="G1070" i="1"/>
  <c r="F1070" i="1"/>
  <c r="B1070" i="1"/>
  <c r="A1071" i="1"/>
  <c r="H1070" i="1"/>
  <c r="G1071" i="1" l="1"/>
  <c r="F1071" i="1"/>
  <c r="E1071" i="1"/>
  <c r="D1071" i="1"/>
  <c r="C1071" i="1"/>
  <c r="A1072" i="1"/>
  <c r="H1071" i="1"/>
  <c r="B1071" i="1"/>
  <c r="H1072" i="1" l="1"/>
  <c r="G1072" i="1"/>
  <c r="E1072" i="1"/>
  <c r="D1072" i="1"/>
  <c r="A1073" i="1"/>
  <c r="C1072" i="1"/>
  <c r="B1072" i="1"/>
  <c r="F1072" i="1"/>
  <c r="H1073" i="1" l="1"/>
  <c r="G1073" i="1"/>
  <c r="F1073" i="1"/>
  <c r="D1073" i="1"/>
  <c r="C1073" i="1"/>
  <c r="A1074" i="1"/>
  <c r="E1073" i="1"/>
  <c r="B1073" i="1"/>
  <c r="A1075" i="1" l="1"/>
  <c r="H1074" i="1"/>
  <c r="D1074" i="1"/>
  <c r="C1074" i="1"/>
  <c r="B1074" i="1"/>
  <c r="G1074" i="1"/>
  <c r="E1074" i="1"/>
  <c r="F1074" i="1"/>
  <c r="D1075" i="1" l="1"/>
  <c r="C1075" i="1"/>
  <c r="E1075" i="1"/>
  <c r="A1076" i="1"/>
  <c r="H1075" i="1"/>
  <c r="F1075" i="1"/>
  <c r="B1075" i="1"/>
  <c r="G1075" i="1"/>
  <c r="A1077" i="1" l="1"/>
  <c r="H1076" i="1"/>
  <c r="G1076" i="1"/>
  <c r="E1076" i="1"/>
  <c r="D1076" i="1"/>
  <c r="C1076" i="1"/>
  <c r="F1076" i="1"/>
  <c r="B1076" i="1"/>
  <c r="H1077" i="1" l="1"/>
  <c r="G1077" i="1"/>
  <c r="E1077" i="1"/>
  <c r="D1077" i="1"/>
  <c r="A1078" i="1"/>
  <c r="C1077" i="1"/>
  <c r="F1077" i="1"/>
  <c r="B1077" i="1"/>
  <c r="G1078" i="1" l="1"/>
  <c r="F1078" i="1"/>
  <c r="E1078" i="1"/>
  <c r="D1078" i="1"/>
  <c r="C1078" i="1"/>
  <c r="B1078" i="1"/>
  <c r="A1079" i="1"/>
  <c r="H1078" i="1"/>
  <c r="A1080" i="1" l="1"/>
  <c r="H1079" i="1"/>
  <c r="F1079" i="1"/>
  <c r="E1079" i="1"/>
  <c r="B1079" i="1"/>
  <c r="G1079" i="1"/>
  <c r="D1079" i="1"/>
  <c r="C1079" i="1"/>
  <c r="D1080" i="1" l="1"/>
  <c r="C1080" i="1"/>
  <c r="E1080" i="1"/>
  <c r="G1080" i="1"/>
  <c r="F1080" i="1"/>
  <c r="B1080" i="1"/>
  <c r="A1081" i="1"/>
  <c r="H1080" i="1"/>
  <c r="A1082" i="1" l="1"/>
  <c r="H1081" i="1"/>
  <c r="F1081" i="1"/>
  <c r="G1081" i="1"/>
  <c r="B1081" i="1"/>
  <c r="E1081" i="1"/>
  <c r="D1081" i="1"/>
  <c r="C1081" i="1"/>
  <c r="H1082" i="1" l="1"/>
  <c r="G1082" i="1"/>
  <c r="E1082" i="1"/>
  <c r="D1082" i="1"/>
  <c r="A1083" i="1"/>
  <c r="F1082" i="1"/>
  <c r="C1082" i="1"/>
  <c r="B1082" i="1"/>
  <c r="H1083" i="1" l="1"/>
  <c r="G1083" i="1"/>
  <c r="F1083" i="1"/>
  <c r="D1083" i="1"/>
  <c r="C1083" i="1"/>
  <c r="B1083" i="1"/>
  <c r="A1084" i="1"/>
  <c r="E1083" i="1"/>
  <c r="A1085" i="1" l="1"/>
  <c r="H1084" i="1"/>
  <c r="G1084" i="1"/>
  <c r="F1084" i="1"/>
  <c r="E1084" i="1"/>
  <c r="C1084" i="1"/>
  <c r="B1084" i="1"/>
  <c r="D1084" i="1"/>
  <c r="D1085" i="1" l="1"/>
  <c r="C1085" i="1"/>
  <c r="E1085" i="1"/>
  <c r="A1086" i="1"/>
  <c r="F1085" i="1"/>
  <c r="B1085" i="1"/>
  <c r="H1085" i="1"/>
  <c r="G1085" i="1"/>
  <c r="A1087" i="1" l="1"/>
  <c r="H1086" i="1"/>
  <c r="G1086" i="1"/>
  <c r="E1086" i="1"/>
  <c r="D1086" i="1"/>
  <c r="F1086" i="1"/>
  <c r="C1086" i="1"/>
  <c r="B1086" i="1"/>
  <c r="H1087" i="1" l="1"/>
  <c r="G1087" i="1"/>
  <c r="E1087" i="1"/>
  <c r="D1087" i="1"/>
  <c r="A1088" i="1"/>
  <c r="F1087" i="1"/>
  <c r="C1087" i="1"/>
  <c r="B1087" i="1"/>
  <c r="B1088" i="1" l="1"/>
  <c r="D1088" i="1"/>
  <c r="A1089" i="1"/>
  <c r="G1088" i="1"/>
  <c r="F1088" i="1"/>
  <c r="E1088" i="1"/>
  <c r="H1088" i="1"/>
  <c r="C1088" i="1"/>
  <c r="A1090" i="1" l="1"/>
  <c r="H1089" i="1"/>
  <c r="F1089" i="1"/>
  <c r="E1089" i="1"/>
  <c r="D1089" i="1"/>
  <c r="C1089" i="1"/>
  <c r="B1089" i="1"/>
  <c r="G1089" i="1"/>
  <c r="D1090" i="1" l="1"/>
  <c r="C1090" i="1"/>
  <c r="E1090" i="1"/>
  <c r="G1090" i="1"/>
  <c r="F1090" i="1"/>
  <c r="B1090" i="1"/>
  <c r="A1091" i="1"/>
  <c r="H1090" i="1"/>
  <c r="H1091" i="1" l="1"/>
  <c r="G1091" i="1"/>
  <c r="F1091" i="1"/>
  <c r="E1091" i="1"/>
  <c r="D1091" i="1"/>
  <c r="C1091" i="1"/>
  <c r="A1092" i="1"/>
  <c r="B1091" i="1"/>
  <c r="H1092" i="1" l="1"/>
  <c r="G1092" i="1"/>
  <c r="E1092" i="1"/>
  <c r="D1092" i="1"/>
  <c r="A1093" i="1"/>
  <c r="F1092" i="1"/>
  <c r="C1092" i="1"/>
  <c r="B1092" i="1"/>
  <c r="H1093" i="1" l="1"/>
  <c r="G1093" i="1"/>
  <c r="F1093" i="1"/>
  <c r="D1093" i="1"/>
  <c r="C1093" i="1"/>
  <c r="E1093" i="1"/>
  <c r="B1093" i="1"/>
  <c r="A1094" i="1"/>
  <c r="A1095" i="1" l="1"/>
  <c r="H1094" i="1"/>
  <c r="G1094" i="1"/>
  <c r="F1094" i="1"/>
  <c r="D1094" i="1"/>
  <c r="C1094" i="1"/>
  <c r="B1094" i="1"/>
  <c r="E1094" i="1"/>
  <c r="D1095" i="1" l="1"/>
  <c r="C1095" i="1"/>
  <c r="E1095" i="1"/>
  <c r="A1096" i="1"/>
  <c r="H1095" i="1"/>
  <c r="G1095" i="1"/>
  <c r="F1095" i="1"/>
  <c r="B1095" i="1"/>
  <c r="A1097" i="1" l="1"/>
  <c r="H1096" i="1"/>
  <c r="G1096" i="1"/>
  <c r="E1096" i="1"/>
  <c r="D1096" i="1"/>
  <c r="C1096" i="1"/>
  <c r="B1096" i="1"/>
  <c r="F1096" i="1"/>
  <c r="H1097" i="1" l="1"/>
  <c r="G1097" i="1"/>
  <c r="E1097" i="1"/>
  <c r="D1097" i="1"/>
  <c r="A1098" i="1"/>
  <c r="B1097" i="1"/>
  <c r="F1097" i="1"/>
  <c r="C1097" i="1"/>
  <c r="H1098" i="1" l="1"/>
  <c r="G1098" i="1"/>
  <c r="F1098" i="1"/>
  <c r="E1098" i="1"/>
  <c r="D1098" i="1"/>
  <c r="A1099" i="1"/>
  <c r="C1098" i="1"/>
  <c r="B1098" i="1"/>
  <c r="A1100" i="1" l="1"/>
  <c r="H1099" i="1"/>
  <c r="F1099" i="1"/>
  <c r="E1099" i="1"/>
  <c r="G1099" i="1"/>
  <c r="D1099" i="1"/>
  <c r="B1099" i="1"/>
  <c r="C1099" i="1"/>
  <c r="D1100" i="1" l="1"/>
  <c r="C1100" i="1"/>
  <c r="E1100" i="1"/>
  <c r="G1100" i="1"/>
  <c r="F1100" i="1"/>
  <c r="B1100" i="1"/>
  <c r="A1101" i="1"/>
  <c r="H1100" i="1"/>
  <c r="C1101" i="1" l="1"/>
  <c r="B1101" i="1"/>
  <c r="A1102" i="1"/>
  <c r="H1101" i="1"/>
  <c r="G1101" i="1"/>
  <c r="E1101" i="1"/>
  <c r="D1101" i="1"/>
  <c r="F1101" i="1"/>
  <c r="H1102" i="1" l="1"/>
  <c r="G1102" i="1"/>
  <c r="E1102" i="1"/>
  <c r="D1102" i="1"/>
  <c r="A1103" i="1"/>
  <c r="F1102" i="1"/>
  <c r="C1102" i="1"/>
  <c r="B1102" i="1"/>
  <c r="H1103" i="1" l="1"/>
  <c r="G1103" i="1"/>
  <c r="F1103" i="1"/>
  <c r="D1103" i="1"/>
  <c r="C1103" i="1"/>
  <c r="A1104" i="1"/>
  <c r="B1103" i="1"/>
  <c r="E1103" i="1"/>
  <c r="A1105" i="1" l="1"/>
  <c r="H1104" i="1"/>
  <c r="G1104" i="1"/>
  <c r="F1104" i="1"/>
  <c r="E1104" i="1"/>
  <c r="D1104" i="1"/>
  <c r="B1104" i="1"/>
  <c r="C1104" i="1"/>
  <c r="D1105" i="1" l="1"/>
  <c r="C1105" i="1"/>
  <c r="E1105" i="1"/>
  <c r="F1105" i="1"/>
  <c r="B1105" i="1"/>
  <c r="A1106" i="1"/>
  <c r="H1105" i="1"/>
  <c r="G1105" i="1"/>
  <c r="A1107" i="1" l="1"/>
  <c r="H1106" i="1"/>
  <c r="G1106" i="1"/>
  <c r="E1106" i="1"/>
  <c r="D1106" i="1"/>
  <c r="C1106" i="1"/>
  <c r="B1106" i="1"/>
  <c r="F1106" i="1"/>
  <c r="H1107" i="1" l="1"/>
  <c r="G1107" i="1"/>
  <c r="E1107" i="1"/>
  <c r="D1107" i="1"/>
  <c r="A1108" i="1"/>
  <c r="B1107" i="1"/>
  <c r="C1107" i="1"/>
  <c r="F1107" i="1"/>
  <c r="A1109" i="1" l="1"/>
  <c r="H1108" i="1"/>
  <c r="G1108" i="1"/>
  <c r="E1108" i="1"/>
  <c r="B1108" i="1"/>
  <c r="F1108" i="1"/>
  <c r="C1108" i="1"/>
  <c r="D1108" i="1"/>
  <c r="A1110" i="1" l="1"/>
  <c r="H1109" i="1"/>
  <c r="F1109" i="1"/>
  <c r="E1109" i="1"/>
  <c r="D1109" i="1"/>
  <c r="C1109" i="1"/>
  <c r="B1109" i="1"/>
  <c r="G1109" i="1"/>
  <c r="D1110" i="1" l="1"/>
  <c r="C1110" i="1"/>
  <c r="E1110" i="1"/>
  <c r="G1110" i="1"/>
  <c r="F1110" i="1"/>
  <c r="B1110" i="1"/>
  <c r="A1111" i="1"/>
  <c r="H1110" i="1"/>
  <c r="A1112" i="1" l="1"/>
  <c r="H1111" i="1"/>
  <c r="G1111" i="1"/>
  <c r="F1111" i="1"/>
  <c r="D1111" i="1"/>
  <c r="C1111" i="1"/>
  <c r="B1111" i="1"/>
  <c r="E1111" i="1"/>
  <c r="H1112" i="1" l="1"/>
  <c r="G1112" i="1"/>
  <c r="E1112" i="1"/>
  <c r="D1112" i="1"/>
  <c r="A1113" i="1"/>
  <c r="C1112" i="1"/>
  <c r="B1112" i="1"/>
  <c r="F1112" i="1"/>
  <c r="H1113" i="1" l="1"/>
  <c r="G1113" i="1"/>
  <c r="F1113" i="1"/>
  <c r="D1113" i="1"/>
  <c r="C1113" i="1"/>
  <c r="A1114" i="1"/>
  <c r="E1113" i="1"/>
  <c r="B1113" i="1"/>
  <c r="A1115" i="1" l="1"/>
  <c r="H1114" i="1"/>
  <c r="D1114" i="1"/>
  <c r="C1114" i="1"/>
  <c r="B1114" i="1"/>
  <c r="E1114" i="1"/>
  <c r="G1114" i="1"/>
  <c r="F1114" i="1"/>
  <c r="D1115" i="1" l="1"/>
  <c r="C1115" i="1"/>
  <c r="E1115" i="1"/>
  <c r="G1115" i="1"/>
  <c r="F1115" i="1"/>
  <c r="A1116" i="1"/>
  <c r="H1115" i="1"/>
  <c r="B1115" i="1"/>
  <c r="A1117" i="1" l="1"/>
  <c r="H1116" i="1"/>
  <c r="G1116" i="1"/>
  <c r="E1116" i="1"/>
  <c r="D1116" i="1"/>
  <c r="F1116" i="1"/>
  <c r="C1116" i="1"/>
  <c r="B1116" i="1"/>
  <c r="H1117" i="1" l="1"/>
  <c r="G1117" i="1"/>
  <c r="E1117" i="1"/>
  <c r="D1117" i="1"/>
  <c r="A1118" i="1"/>
  <c r="C1117" i="1"/>
  <c r="B1117" i="1"/>
  <c r="F1117" i="1"/>
  <c r="G1118" i="1" l="1"/>
  <c r="F1118" i="1"/>
  <c r="E1118" i="1"/>
  <c r="D1118" i="1"/>
  <c r="C1118" i="1"/>
  <c r="B1118" i="1"/>
  <c r="A1119" i="1"/>
  <c r="H1118" i="1"/>
  <c r="A1120" i="1" l="1"/>
  <c r="H1119" i="1"/>
  <c r="F1119" i="1"/>
  <c r="E1119" i="1"/>
  <c r="G1119" i="1"/>
  <c r="D1119" i="1"/>
  <c r="C1119" i="1"/>
  <c r="B1119" i="1"/>
  <c r="D1120" i="1" l="1"/>
  <c r="C1120" i="1"/>
  <c r="E1120" i="1"/>
  <c r="G1120" i="1"/>
  <c r="F1120" i="1"/>
  <c r="B1120" i="1"/>
  <c r="A1121" i="1"/>
  <c r="H1120" i="1"/>
  <c r="A1122" i="1" l="1"/>
  <c r="H1121" i="1"/>
  <c r="F1121" i="1"/>
  <c r="E1121" i="1"/>
  <c r="C1121" i="1"/>
  <c r="B1121" i="1"/>
  <c r="G1121" i="1"/>
  <c r="D1121" i="1"/>
  <c r="H1122" i="1" l="1"/>
  <c r="G1122" i="1"/>
  <c r="E1122" i="1"/>
  <c r="D1122" i="1"/>
  <c r="A1123" i="1"/>
  <c r="F1122" i="1"/>
  <c r="C1122" i="1"/>
  <c r="B1122" i="1"/>
  <c r="H1123" i="1" l="1"/>
  <c r="G1123" i="1"/>
  <c r="F1123" i="1"/>
  <c r="D1123" i="1"/>
  <c r="C1123" i="1"/>
  <c r="B1123" i="1"/>
  <c r="A1124" i="1"/>
  <c r="E1123" i="1"/>
  <c r="A1125" i="1" l="1"/>
  <c r="H1124" i="1"/>
  <c r="E1124" i="1"/>
  <c r="D1124" i="1"/>
  <c r="B1124" i="1"/>
  <c r="G1124" i="1"/>
  <c r="F1124" i="1"/>
  <c r="C1124" i="1"/>
  <c r="D1125" i="1" l="1"/>
  <c r="C1125" i="1"/>
  <c r="E1125" i="1"/>
  <c r="A1126" i="1"/>
  <c r="H1125" i="1"/>
  <c r="G1125" i="1"/>
  <c r="F1125" i="1"/>
  <c r="B1125" i="1"/>
  <c r="A1127" i="1" l="1"/>
  <c r="H1126" i="1"/>
  <c r="G1126" i="1"/>
  <c r="E1126" i="1"/>
  <c r="D1126" i="1"/>
  <c r="F1126" i="1"/>
  <c r="C1126" i="1"/>
  <c r="B1126" i="1"/>
  <c r="H1127" i="1" l="1"/>
  <c r="G1127" i="1"/>
  <c r="E1127" i="1"/>
  <c r="D1127" i="1"/>
  <c r="A1128" i="1"/>
  <c r="F1127" i="1"/>
  <c r="C1127" i="1"/>
  <c r="B1127" i="1"/>
  <c r="B1128" i="1" l="1"/>
  <c r="D1128" i="1"/>
  <c r="F1128" i="1"/>
  <c r="E1128" i="1"/>
  <c r="C1128" i="1"/>
  <c r="A1129" i="1"/>
  <c r="G1128" i="1"/>
  <c r="H1128" i="1"/>
  <c r="A1130" i="1" l="1"/>
  <c r="H1129" i="1"/>
  <c r="F1129" i="1"/>
  <c r="E1129" i="1"/>
  <c r="G1129" i="1"/>
  <c r="D1129" i="1"/>
  <c r="C1129" i="1"/>
  <c r="B1129" i="1"/>
  <c r="D1130" i="1" l="1"/>
  <c r="C1130" i="1"/>
  <c r="E1130" i="1"/>
  <c r="G1130" i="1"/>
  <c r="F1130" i="1"/>
  <c r="B1130" i="1"/>
  <c r="A1131" i="1"/>
  <c r="H1130" i="1"/>
  <c r="H1131" i="1" l="1"/>
  <c r="G1131" i="1"/>
  <c r="F1131" i="1"/>
  <c r="E1131" i="1"/>
  <c r="D1131" i="1"/>
  <c r="C1131" i="1"/>
  <c r="A1132" i="1"/>
  <c r="B1131" i="1"/>
  <c r="H1132" i="1" l="1"/>
  <c r="G1132" i="1"/>
  <c r="E1132" i="1"/>
  <c r="D1132" i="1"/>
  <c r="A1133" i="1"/>
  <c r="F1132" i="1"/>
  <c r="C1132" i="1"/>
  <c r="B1132" i="1"/>
  <c r="H1133" i="1" l="1"/>
  <c r="G1133" i="1"/>
  <c r="F1133" i="1"/>
  <c r="D1133" i="1"/>
  <c r="C1133" i="1"/>
  <c r="A1134" i="1"/>
  <c r="E1133" i="1"/>
  <c r="B1133" i="1"/>
  <c r="A1135" i="1" l="1"/>
  <c r="H1134" i="1"/>
  <c r="G1134" i="1"/>
  <c r="C1134" i="1"/>
  <c r="F1134" i="1"/>
  <c r="E1134" i="1"/>
  <c r="B1134" i="1"/>
  <c r="D1134" i="1"/>
  <c r="D1135" i="1" l="1"/>
  <c r="C1135" i="1"/>
  <c r="F1135" i="1"/>
  <c r="E1135" i="1"/>
  <c r="A1136" i="1"/>
  <c r="H1135" i="1"/>
  <c r="G1135" i="1"/>
  <c r="B1135" i="1"/>
  <c r="A1137" i="1" l="1"/>
  <c r="H1136" i="1"/>
  <c r="F1136" i="1"/>
  <c r="E1136" i="1"/>
  <c r="D1136" i="1"/>
  <c r="C1136" i="1"/>
  <c r="B1136" i="1"/>
  <c r="G1136" i="1"/>
  <c r="H1137" i="1" l="1"/>
  <c r="G1137" i="1"/>
  <c r="E1137" i="1"/>
  <c r="D1137" i="1"/>
  <c r="A1138" i="1"/>
  <c r="B1137" i="1"/>
  <c r="F1137" i="1"/>
  <c r="C1137" i="1"/>
  <c r="B1138" i="1" l="1"/>
  <c r="A1139" i="1"/>
  <c r="C1138" i="1"/>
  <c r="H1138" i="1"/>
  <c r="G1138" i="1"/>
  <c r="F1138" i="1"/>
  <c r="E1138" i="1"/>
  <c r="D1138" i="1"/>
  <c r="A1140" i="1" l="1"/>
  <c r="H1139" i="1"/>
  <c r="G1139" i="1"/>
  <c r="F1139" i="1"/>
  <c r="D1139" i="1"/>
  <c r="E1139" i="1"/>
  <c r="C1139" i="1"/>
  <c r="B1139" i="1"/>
  <c r="D1140" i="1" l="1"/>
  <c r="C1140" i="1"/>
  <c r="F1140" i="1"/>
  <c r="E1140" i="1"/>
  <c r="A1141" i="1"/>
  <c r="H1140" i="1"/>
  <c r="B1140" i="1"/>
  <c r="G1140" i="1"/>
  <c r="B1141" i="1" l="1"/>
  <c r="F1141" i="1"/>
  <c r="E1141" i="1"/>
  <c r="D1141" i="1"/>
  <c r="C1141" i="1"/>
  <c r="G1141" i="1"/>
  <c r="A1142" i="1"/>
  <c r="H1141" i="1"/>
  <c r="H1142" i="1" l="1"/>
  <c r="G1142" i="1"/>
  <c r="E1142" i="1"/>
  <c r="D1142" i="1"/>
  <c r="A1143" i="1"/>
  <c r="C1142" i="1"/>
  <c r="F1142" i="1"/>
  <c r="B1142" i="1"/>
  <c r="B1143" i="1" l="1"/>
  <c r="H1143" i="1"/>
  <c r="G1143" i="1"/>
  <c r="A1144" i="1"/>
  <c r="E1143" i="1"/>
  <c r="D1143" i="1"/>
  <c r="C1143" i="1"/>
  <c r="F1143" i="1"/>
  <c r="A1145" i="1" l="1"/>
  <c r="H1144" i="1"/>
  <c r="D1144" i="1"/>
  <c r="C1144" i="1"/>
  <c r="B1144" i="1"/>
  <c r="F1144" i="1"/>
  <c r="E1144" i="1"/>
  <c r="G1144" i="1"/>
  <c r="D1145" i="1" l="1"/>
  <c r="C1145" i="1"/>
  <c r="F1145" i="1"/>
  <c r="E1145" i="1"/>
  <c r="A1146" i="1"/>
  <c r="H1145" i="1"/>
  <c r="G1145" i="1"/>
  <c r="B1145" i="1"/>
  <c r="A1147" i="1" l="1"/>
  <c r="C1146" i="1"/>
  <c r="B1146" i="1"/>
  <c r="H1146" i="1"/>
  <c r="G1146" i="1"/>
  <c r="D1146" i="1"/>
  <c r="F1146" i="1"/>
  <c r="E1146" i="1"/>
  <c r="H1147" i="1" l="1"/>
  <c r="G1147" i="1"/>
  <c r="E1147" i="1"/>
  <c r="D1147" i="1"/>
  <c r="A1148" i="1"/>
  <c r="F1147" i="1"/>
  <c r="B1147" i="1"/>
  <c r="C1147" i="1"/>
  <c r="B1148" i="1" l="1"/>
  <c r="D1148" i="1"/>
  <c r="C1148" i="1"/>
  <c r="F1148" i="1"/>
  <c r="E1148" i="1"/>
  <c r="H1148" i="1"/>
  <c r="A1149" i="1"/>
  <c r="G1148" i="1"/>
  <c r="A1150" i="1" l="1"/>
  <c r="H1149" i="1"/>
  <c r="G1149" i="1"/>
  <c r="F1149" i="1"/>
  <c r="E1149" i="1"/>
  <c r="C1149" i="1"/>
  <c r="B1149" i="1"/>
  <c r="D1149" i="1"/>
  <c r="D1150" i="1" l="1"/>
  <c r="C1150" i="1"/>
  <c r="F1150" i="1"/>
  <c r="E1150" i="1"/>
  <c r="A1151" i="1"/>
  <c r="H1150" i="1"/>
  <c r="G1150" i="1"/>
  <c r="B1150" i="1"/>
  <c r="F1151" i="1" l="1"/>
  <c r="E1151" i="1"/>
  <c r="D1151" i="1"/>
  <c r="B1151" i="1"/>
  <c r="A1152" i="1"/>
  <c r="H1151" i="1"/>
  <c r="G1151" i="1"/>
  <c r="C1151" i="1"/>
  <c r="H1152" i="1" l="1"/>
  <c r="G1152" i="1"/>
  <c r="E1152" i="1"/>
  <c r="D1152" i="1"/>
  <c r="A1153" i="1"/>
  <c r="F1152" i="1"/>
  <c r="B1152" i="1"/>
  <c r="C1152" i="1"/>
  <c r="B1153" i="1" l="1"/>
  <c r="H1153" i="1"/>
  <c r="A1154" i="1"/>
  <c r="G1153" i="1"/>
  <c r="F1153" i="1"/>
  <c r="D1153" i="1"/>
  <c r="C1153" i="1"/>
  <c r="E1153" i="1"/>
  <c r="A1155" i="1" l="1"/>
  <c r="H1154" i="1"/>
  <c r="G1154" i="1"/>
  <c r="F1154" i="1"/>
  <c r="D1154" i="1"/>
  <c r="C1154" i="1"/>
  <c r="E1154" i="1"/>
  <c r="B1154" i="1"/>
  <c r="D1155" i="1" l="1"/>
  <c r="C1155" i="1"/>
  <c r="F1155" i="1"/>
  <c r="E1155" i="1"/>
  <c r="B1155" i="1"/>
  <c r="A1156" i="1"/>
  <c r="H1155" i="1"/>
  <c r="G1155" i="1"/>
  <c r="B1156" i="1" l="1"/>
  <c r="D1156" i="1"/>
  <c r="C1156" i="1"/>
  <c r="F1156" i="1"/>
  <c r="G1156" i="1"/>
  <c r="E1156" i="1"/>
  <c r="A1157" i="1"/>
  <c r="H1156" i="1"/>
  <c r="H1157" i="1" l="1"/>
  <c r="G1157" i="1"/>
  <c r="E1157" i="1"/>
  <c r="D1157" i="1"/>
  <c r="A1158" i="1"/>
  <c r="C1157" i="1"/>
  <c r="B1157" i="1"/>
  <c r="F1157" i="1"/>
  <c r="B1158" i="1" l="1"/>
  <c r="H1158" i="1"/>
  <c r="G1158" i="1"/>
  <c r="F1158" i="1"/>
  <c r="D1158" i="1"/>
  <c r="C1158" i="1"/>
  <c r="A1159" i="1"/>
  <c r="E1158" i="1"/>
  <c r="A1160" i="1" l="1"/>
  <c r="H1159" i="1"/>
  <c r="G1159" i="1"/>
  <c r="F1159" i="1"/>
  <c r="E1159" i="1"/>
  <c r="D1159" i="1"/>
  <c r="B1159" i="1"/>
  <c r="C1159" i="1"/>
  <c r="D1160" i="1" l="1"/>
  <c r="C1160" i="1"/>
  <c r="F1160" i="1"/>
  <c r="E1160" i="1"/>
  <c r="G1160" i="1"/>
  <c r="B1160" i="1"/>
  <c r="A1161" i="1"/>
  <c r="H1160" i="1"/>
  <c r="A1162" i="1" l="1"/>
  <c r="H1161" i="1"/>
  <c r="F1161" i="1"/>
  <c r="E1161" i="1"/>
  <c r="G1161" i="1"/>
  <c r="D1161" i="1"/>
  <c r="C1161" i="1"/>
  <c r="B1161" i="1"/>
  <c r="H1162" i="1" l="1"/>
  <c r="G1162" i="1"/>
  <c r="E1162" i="1"/>
  <c r="D1162" i="1"/>
  <c r="A1163" i="1"/>
  <c r="B1162" i="1"/>
  <c r="F1162" i="1"/>
  <c r="C1162" i="1"/>
  <c r="B1163" i="1" l="1"/>
  <c r="A1164" i="1"/>
  <c r="G1163" i="1"/>
  <c r="C1163" i="1"/>
  <c r="E1163" i="1"/>
  <c r="H1163" i="1"/>
  <c r="D1163" i="1"/>
  <c r="F1163" i="1"/>
  <c r="A1165" i="1" l="1"/>
  <c r="H1164" i="1"/>
  <c r="G1164" i="1"/>
  <c r="F1164" i="1"/>
  <c r="E1164" i="1"/>
  <c r="D1164" i="1"/>
  <c r="C1164" i="1"/>
  <c r="B1164" i="1"/>
  <c r="D1165" i="1" l="1"/>
  <c r="C1165" i="1"/>
  <c r="F1165" i="1"/>
  <c r="E1165" i="1"/>
  <c r="A1166" i="1"/>
  <c r="H1165" i="1"/>
  <c r="B1165" i="1"/>
  <c r="G1165" i="1"/>
  <c r="B1166" i="1" l="1"/>
  <c r="F1166" i="1"/>
  <c r="E1166" i="1"/>
  <c r="C1166" i="1"/>
  <c r="H1166" i="1"/>
  <c r="A1167" i="1"/>
  <c r="D1166" i="1"/>
  <c r="G1166" i="1"/>
  <c r="H1167" i="1" l="1"/>
  <c r="G1167" i="1"/>
  <c r="E1167" i="1"/>
  <c r="D1167" i="1"/>
  <c r="A1168" i="1"/>
  <c r="F1167" i="1"/>
  <c r="C1167" i="1"/>
  <c r="B1167" i="1"/>
  <c r="B1168" i="1" l="1"/>
  <c r="H1168" i="1"/>
  <c r="G1168" i="1"/>
  <c r="A1169" i="1"/>
  <c r="F1168" i="1"/>
  <c r="D1168" i="1"/>
  <c r="E1168" i="1"/>
  <c r="C1168" i="1"/>
  <c r="A1170" i="1" l="1"/>
  <c r="H1169" i="1"/>
  <c r="D1169" i="1"/>
  <c r="C1169" i="1"/>
  <c r="B1169" i="1"/>
  <c r="G1169" i="1"/>
  <c r="F1169" i="1"/>
  <c r="E1169" i="1"/>
  <c r="D1170" i="1" l="1"/>
  <c r="C1170" i="1"/>
  <c r="F1170" i="1"/>
  <c r="E1170" i="1"/>
  <c r="B1170" i="1"/>
  <c r="A1171" i="1"/>
  <c r="H1170" i="1"/>
  <c r="G1170" i="1"/>
  <c r="A1172" i="1" l="1"/>
  <c r="C1171" i="1"/>
  <c r="D1171" i="1"/>
  <c r="B1171" i="1"/>
  <c r="H1171" i="1"/>
  <c r="G1171" i="1"/>
  <c r="F1171" i="1"/>
  <c r="E1171" i="1"/>
  <c r="H1172" i="1" l="1"/>
  <c r="G1172" i="1"/>
  <c r="E1172" i="1"/>
  <c r="D1172" i="1"/>
  <c r="A1173" i="1"/>
  <c r="F1172" i="1"/>
  <c r="B1172" i="1"/>
  <c r="C1172" i="1"/>
  <c r="B1173" i="1" l="1"/>
  <c r="D1173" i="1"/>
  <c r="C1173" i="1"/>
  <c r="A1174" i="1"/>
  <c r="H1173" i="1"/>
  <c r="F1173" i="1"/>
  <c r="G1173" i="1"/>
  <c r="E1173" i="1"/>
  <c r="A1175" i="1" l="1"/>
  <c r="H1174" i="1"/>
  <c r="E1174" i="1"/>
  <c r="D1174" i="1"/>
  <c r="C1174" i="1"/>
  <c r="B1174" i="1"/>
  <c r="G1174" i="1"/>
  <c r="F1174" i="1"/>
  <c r="D1175" i="1" l="1"/>
  <c r="C1175" i="1"/>
  <c r="F1175" i="1"/>
  <c r="E1175" i="1"/>
  <c r="A1176" i="1"/>
  <c r="H1175" i="1"/>
  <c r="G1175" i="1"/>
  <c r="B1175" i="1"/>
  <c r="F1176" i="1" l="1"/>
  <c r="E1176" i="1"/>
  <c r="D1176" i="1"/>
  <c r="B1176" i="1"/>
  <c r="A1177" i="1"/>
  <c r="H1176" i="1"/>
  <c r="G1176" i="1"/>
  <c r="C1176" i="1"/>
  <c r="H1177" i="1" l="1"/>
  <c r="G1177" i="1"/>
  <c r="E1177" i="1"/>
  <c r="D1177" i="1"/>
  <c r="A1178" i="1"/>
  <c r="B1177" i="1"/>
  <c r="F1177" i="1"/>
  <c r="C1177" i="1"/>
  <c r="B1178" i="1" l="1"/>
  <c r="A1179" i="1"/>
  <c r="H1178" i="1"/>
  <c r="G1178" i="1"/>
  <c r="F1178" i="1"/>
  <c r="E1178" i="1"/>
  <c r="C1178" i="1"/>
  <c r="D1178" i="1"/>
  <c r="A1180" i="1" l="1"/>
  <c r="H1179" i="1"/>
  <c r="G1179" i="1"/>
  <c r="F1179" i="1"/>
  <c r="D1179" i="1"/>
  <c r="C1179" i="1"/>
  <c r="B1179" i="1"/>
  <c r="E1179" i="1"/>
  <c r="D1180" i="1" l="1"/>
  <c r="C1180" i="1"/>
  <c r="B1180" i="1"/>
  <c r="F1180" i="1"/>
  <c r="E1180" i="1"/>
  <c r="G1180" i="1"/>
  <c r="A1181" i="1"/>
  <c r="H1180" i="1"/>
  <c r="A1182" i="1" l="1"/>
  <c r="H1181" i="1"/>
  <c r="G1181" i="1"/>
  <c r="F1181" i="1"/>
  <c r="D1181" i="1"/>
  <c r="C1181" i="1"/>
  <c r="B1181" i="1"/>
  <c r="E1181" i="1"/>
  <c r="H1182" i="1" l="1"/>
  <c r="G1182" i="1"/>
  <c r="F1182" i="1"/>
  <c r="E1182" i="1"/>
  <c r="D1182" i="1"/>
  <c r="A1183" i="1"/>
  <c r="C1182" i="1"/>
  <c r="B1182" i="1"/>
  <c r="C1183" i="1" l="1"/>
  <c r="B1183" i="1"/>
  <c r="A1184" i="1"/>
  <c r="G1183" i="1"/>
  <c r="F1183" i="1"/>
  <c r="H1183" i="1"/>
  <c r="E1183" i="1"/>
  <c r="D1183" i="1"/>
  <c r="A1185" i="1" l="1"/>
  <c r="H1184" i="1"/>
  <c r="C1184" i="1"/>
  <c r="B1184" i="1"/>
  <c r="G1184" i="1"/>
  <c r="F1184" i="1"/>
  <c r="E1184" i="1"/>
  <c r="D1184" i="1"/>
  <c r="D1185" i="1" l="1"/>
  <c r="C1185" i="1"/>
  <c r="B1185" i="1"/>
  <c r="G1185" i="1"/>
  <c r="F1185" i="1"/>
  <c r="E1185" i="1"/>
  <c r="A1186" i="1"/>
  <c r="H1185" i="1"/>
  <c r="C1186" i="1" l="1"/>
  <c r="B1186" i="1"/>
  <c r="E1186" i="1"/>
  <c r="A1187" i="1"/>
  <c r="G1186" i="1"/>
  <c r="F1186" i="1"/>
  <c r="D1186" i="1"/>
  <c r="H1186" i="1"/>
  <c r="H1187" i="1" l="1"/>
  <c r="G1187" i="1"/>
  <c r="F1187" i="1"/>
  <c r="E1187" i="1"/>
  <c r="D1187" i="1"/>
  <c r="A1188" i="1"/>
  <c r="C1187" i="1"/>
  <c r="B1187" i="1"/>
  <c r="C1188" i="1" l="1"/>
  <c r="B1188" i="1"/>
  <c r="G1188" i="1"/>
  <c r="F1188" i="1"/>
  <c r="E1188" i="1"/>
  <c r="A1189" i="1"/>
  <c r="D1188" i="1"/>
  <c r="H1188" i="1"/>
  <c r="A1190" i="1" l="1"/>
  <c r="H1189" i="1"/>
  <c r="G1189" i="1"/>
  <c r="F1189" i="1"/>
  <c r="E1189" i="1"/>
  <c r="D1189" i="1"/>
  <c r="C1189" i="1"/>
  <c r="B1189" i="1"/>
  <c r="D1190" i="1" l="1"/>
  <c r="C1190" i="1"/>
  <c r="B1190" i="1"/>
  <c r="G1190" i="1"/>
  <c r="F1190" i="1"/>
  <c r="E1190" i="1"/>
  <c r="H1190" i="1"/>
  <c r="A1191" i="1"/>
  <c r="A1192" i="1" l="1"/>
  <c r="G1191" i="1"/>
  <c r="F1191" i="1"/>
  <c r="H1191" i="1"/>
  <c r="E1191" i="1"/>
  <c r="D1191" i="1"/>
  <c r="C1191" i="1"/>
  <c r="B1191" i="1"/>
  <c r="H1192" i="1" l="1"/>
  <c r="G1192" i="1"/>
  <c r="F1192" i="1"/>
  <c r="E1192" i="1"/>
  <c r="D1192" i="1"/>
  <c r="A1193" i="1"/>
  <c r="C1192" i="1"/>
  <c r="B1192" i="1"/>
  <c r="C1193" i="1" l="1"/>
  <c r="B1193" i="1"/>
  <c r="H1193" i="1"/>
  <c r="G1193" i="1"/>
  <c r="F1193" i="1"/>
  <c r="E1193" i="1"/>
  <c r="D1193" i="1"/>
  <c r="A1194" i="1"/>
  <c r="A1195" i="1" l="1"/>
  <c r="H1194" i="1"/>
  <c r="G1194" i="1"/>
  <c r="F1194" i="1"/>
  <c r="E1194" i="1"/>
  <c r="D1194" i="1"/>
  <c r="B1194" i="1"/>
  <c r="C1194" i="1"/>
  <c r="D1195" i="1" l="1"/>
  <c r="C1195" i="1"/>
  <c r="B1195" i="1"/>
  <c r="G1195" i="1"/>
  <c r="F1195" i="1"/>
  <c r="E1195" i="1"/>
  <c r="A1196" i="1"/>
  <c r="H1195" i="1"/>
  <c r="G1196" i="1" l="1"/>
  <c r="F1196" i="1"/>
  <c r="E1196" i="1"/>
  <c r="C1196" i="1"/>
  <c r="B1196" i="1"/>
  <c r="A1197" i="1"/>
  <c r="H1196" i="1"/>
  <c r="D1196" i="1"/>
  <c r="H1197" i="1" l="1"/>
  <c r="G1197" i="1"/>
  <c r="F1197" i="1"/>
  <c r="E1197" i="1"/>
  <c r="D1197" i="1"/>
  <c r="A1198" i="1"/>
  <c r="B1197" i="1"/>
  <c r="C1197" i="1"/>
  <c r="C1198" i="1" l="1"/>
  <c r="B1198" i="1"/>
  <c r="A1199" i="1"/>
  <c r="H1198" i="1"/>
  <c r="F1198" i="1"/>
  <c r="E1198" i="1"/>
  <c r="D1198" i="1"/>
  <c r="G1198" i="1"/>
  <c r="A1200" i="1" l="1"/>
  <c r="H1199" i="1"/>
  <c r="G1199" i="1"/>
  <c r="F1199" i="1"/>
  <c r="E1199" i="1"/>
  <c r="C1199" i="1"/>
  <c r="B1199" i="1"/>
  <c r="D1199" i="1"/>
  <c r="D1200" i="1" l="1"/>
  <c r="C1200" i="1"/>
  <c r="B1200" i="1"/>
  <c r="G1200" i="1"/>
  <c r="F1200" i="1"/>
  <c r="E1200" i="1"/>
  <c r="A1201" i="1"/>
  <c r="H1200" i="1"/>
  <c r="C1201" i="1" l="1"/>
  <c r="B1201" i="1"/>
  <c r="G1201" i="1"/>
  <c r="F1201" i="1"/>
  <c r="E1201" i="1"/>
  <c r="D1201" i="1"/>
  <c r="A1202" i="1"/>
  <c r="H1201" i="1"/>
  <c r="H1202" i="1" l="1"/>
  <c r="G1202" i="1"/>
  <c r="F1202" i="1"/>
  <c r="E1202" i="1"/>
  <c r="D1202" i="1"/>
  <c r="A1203" i="1"/>
  <c r="C1202" i="1"/>
  <c r="B1202" i="1"/>
  <c r="C1203" i="1" l="1"/>
  <c r="B1203" i="1"/>
  <c r="D1203" i="1"/>
  <c r="F1203" i="1"/>
  <c r="E1203" i="1"/>
  <c r="A1204" i="1"/>
  <c r="H1203" i="1"/>
  <c r="G1203" i="1"/>
  <c r="A1205" i="1" l="1"/>
  <c r="H1204" i="1"/>
  <c r="G1204" i="1"/>
  <c r="F1204" i="1"/>
  <c r="E1204" i="1"/>
  <c r="C1204" i="1"/>
  <c r="B1204" i="1"/>
  <c r="D1204" i="1"/>
  <c r="D1205" i="1" l="1"/>
  <c r="C1205" i="1"/>
  <c r="B1205" i="1"/>
  <c r="G1205" i="1"/>
  <c r="F1205" i="1"/>
  <c r="E1205" i="1"/>
  <c r="A1206" i="1"/>
  <c r="H1205" i="1"/>
  <c r="H1206" i="1" l="1"/>
  <c r="G1206" i="1"/>
  <c r="F1206" i="1"/>
  <c r="E1206" i="1"/>
  <c r="D1206" i="1"/>
  <c r="C1206" i="1"/>
  <c r="A1207" i="1"/>
  <c r="B1206" i="1"/>
  <c r="H1207" i="1" l="1"/>
  <c r="G1207" i="1"/>
  <c r="F1207" i="1"/>
  <c r="E1207" i="1"/>
  <c r="D1207" i="1"/>
  <c r="A1208" i="1"/>
  <c r="C1207" i="1"/>
  <c r="B1207" i="1"/>
  <c r="C1208" i="1" l="1"/>
  <c r="B1208" i="1"/>
  <c r="A1209" i="1"/>
  <c r="G1208" i="1"/>
  <c r="F1208" i="1"/>
  <c r="E1208" i="1"/>
  <c r="H1208" i="1"/>
  <c r="D1208" i="1"/>
  <c r="A1210" i="1" l="1"/>
  <c r="H1209" i="1"/>
  <c r="C1209" i="1"/>
  <c r="B1209" i="1"/>
  <c r="G1209" i="1"/>
  <c r="F1209" i="1"/>
  <c r="E1209" i="1"/>
  <c r="D1209" i="1"/>
  <c r="D1210" i="1" l="1"/>
  <c r="C1210" i="1"/>
  <c r="B1210" i="1"/>
  <c r="G1210" i="1"/>
  <c r="F1210" i="1"/>
  <c r="E1210" i="1"/>
  <c r="A1211" i="1"/>
  <c r="H1210" i="1"/>
  <c r="A1212" i="1" l="1"/>
  <c r="H1211" i="1"/>
  <c r="G1211" i="1"/>
  <c r="F1211" i="1"/>
  <c r="E1211" i="1"/>
  <c r="D1211" i="1"/>
  <c r="B1211" i="1"/>
  <c r="C1211" i="1"/>
  <c r="H1212" i="1" l="1"/>
  <c r="G1212" i="1"/>
  <c r="F1212" i="1"/>
  <c r="E1212" i="1"/>
  <c r="D1212" i="1"/>
  <c r="A1213" i="1"/>
  <c r="C1212" i="1"/>
  <c r="B1212" i="1"/>
  <c r="C1213" i="1" l="1"/>
  <c r="B1213" i="1"/>
  <c r="G1213" i="1"/>
  <c r="F1213" i="1"/>
  <c r="E1213" i="1"/>
  <c r="D1213" i="1"/>
  <c r="A1214" i="1"/>
  <c r="H1213" i="1"/>
  <c r="A1215" i="1" l="1"/>
  <c r="H1214" i="1"/>
  <c r="D1214" i="1"/>
  <c r="C1214" i="1"/>
  <c r="F1214" i="1"/>
  <c r="G1214" i="1"/>
  <c r="E1214" i="1"/>
  <c r="B1214" i="1"/>
  <c r="D1215" i="1" l="1"/>
  <c r="C1215" i="1"/>
  <c r="B1215" i="1"/>
  <c r="G1215" i="1"/>
  <c r="F1215" i="1"/>
  <c r="E1215" i="1"/>
  <c r="A1216" i="1"/>
  <c r="H1215" i="1"/>
  <c r="A1217" i="1" l="1"/>
  <c r="G1216" i="1"/>
  <c r="F1216" i="1"/>
  <c r="H1216" i="1"/>
  <c r="E1216" i="1"/>
  <c r="C1216" i="1"/>
  <c r="B1216" i="1"/>
  <c r="D1216" i="1"/>
  <c r="H1217" i="1" l="1"/>
  <c r="G1217" i="1"/>
  <c r="F1217" i="1"/>
  <c r="E1217" i="1"/>
  <c r="D1217" i="1"/>
  <c r="A1218" i="1"/>
  <c r="C1217" i="1"/>
  <c r="B1217" i="1"/>
  <c r="C1218" i="1" l="1"/>
  <c r="B1218" i="1"/>
  <c r="G1218" i="1"/>
  <c r="F1218" i="1"/>
  <c r="E1218" i="1"/>
  <c r="D1218" i="1"/>
  <c r="A1219" i="1"/>
  <c r="H1218" i="1"/>
  <c r="A1220" i="1" l="1"/>
  <c r="H1219" i="1"/>
  <c r="E1219" i="1"/>
  <c r="D1219" i="1"/>
  <c r="C1219" i="1"/>
  <c r="B1219" i="1"/>
  <c r="G1219" i="1"/>
  <c r="F1219" i="1"/>
  <c r="D1220" i="1" l="1"/>
  <c r="C1220" i="1"/>
  <c r="B1220" i="1"/>
  <c r="G1220" i="1"/>
  <c r="F1220" i="1"/>
  <c r="E1220" i="1"/>
  <c r="H1220" i="1"/>
  <c r="A1221" i="1"/>
  <c r="G1221" i="1" l="1"/>
  <c r="F1221" i="1"/>
  <c r="E1221" i="1"/>
  <c r="C1221" i="1"/>
  <c r="B1221" i="1"/>
  <c r="A1222" i="1"/>
  <c r="H1221" i="1"/>
  <c r="D1221" i="1"/>
  <c r="H1222" i="1" l="1"/>
  <c r="G1222" i="1"/>
  <c r="F1222" i="1"/>
  <c r="E1222" i="1"/>
  <c r="D1222" i="1"/>
  <c r="A1223" i="1"/>
  <c r="C1222" i="1"/>
  <c r="B1222" i="1"/>
  <c r="C1223" i="1" l="1"/>
  <c r="B1223" i="1"/>
  <c r="H1223" i="1"/>
  <c r="G1223" i="1"/>
  <c r="F1223" i="1"/>
  <c r="E1223" i="1"/>
  <c r="D1223" i="1"/>
  <c r="A1224" i="1"/>
  <c r="A1225" i="1" l="1"/>
  <c r="H1224" i="1"/>
  <c r="G1224" i="1"/>
  <c r="F1224" i="1"/>
  <c r="D1224" i="1"/>
  <c r="C1224" i="1"/>
  <c r="B1224" i="1"/>
  <c r="E1224" i="1"/>
  <c r="D1225" i="1" l="1"/>
  <c r="C1225" i="1"/>
  <c r="B1225" i="1"/>
  <c r="G1225" i="1"/>
  <c r="F1225" i="1"/>
  <c r="E1225" i="1"/>
  <c r="A1226" i="1"/>
  <c r="H1225" i="1"/>
  <c r="C1226" i="1" l="1"/>
  <c r="B1226" i="1"/>
  <c r="A1227" i="1"/>
  <c r="H1226" i="1"/>
  <c r="G1226" i="1"/>
  <c r="F1226" i="1"/>
  <c r="E1226" i="1"/>
  <c r="D1226" i="1"/>
  <c r="H1227" i="1" l="1"/>
  <c r="G1227" i="1"/>
  <c r="F1227" i="1"/>
  <c r="E1227" i="1"/>
  <c r="D1227" i="1"/>
  <c r="A1228" i="1"/>
  <c r="B1227" i="1"/>
  <c r="C1227" i="1"/>
  <c r="C1228" i="1" l="1"/>
  <c r="B1228" i="1"/>
  <c r="A1229" i="1"/>
  <c r="H1228" i="1"/>
  <c r="G1228" i="1"/>
  <c r="F1228" i="1"/>
  <c r="E1228" i="1"/>
  <c r="D1228" i="1"/>
  <c r="A1230" i="1" l="1"/>
  <c r="H1229" i="1"/>
  <c r="G1229" i="1"/>
  <c r="F1229" i="1"/>
  <c r="E1229" i="1"/>
  <c r="D1229" i="1"/>
  <c r="C1229" i="1"/>
  <c r="B1229" i="1"/>
  <c r="D1230" i="1" l="1"/>
  <c r="C1230" i="1"/>
  <c r="B1230" i="1"/>
  <c r="A1231" i="1"/>
  <c r="H1230" i="1"/>
  <c r="G1230" i="1"/>
  <c r="F1230" i="1"/>
  <c r="E1230" i="1"/>
  <c r="A1232" i="1" l="1"/>
  <c r="H1231" i="1"/>
  <c r="G1231" i="1"/>
  <c r="F1231" i="1"/>
  <c r="E1231" i="1"/>
  <c r="D1231" i="1"/>
  <c r="C1231" i="1"/>
  <c r="B1231" i="1"/>
  <c r="H1232" i="1" l="1"/>
  <c r="G1232" i="1"/>
  <c r="F1232" i="1"/>
  <c r="E1232" i="1"/>
  <c r="D1232" i="1"/>
  <c r="C1232" i="1"/>
  <c r="B123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Si tu aportación es mensual, aquí va el importe mensual. Si es trimestral, el importe por trimestre.</t>
        </r>
      </text>
    </comment>
    <comment ref="B7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Frecuencia con la que se añaden intereses al saldo.</t>
        </r>
      </text>
    </comment>
    <comment ref="B11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Final del periodo = aportas después de generar interés; Inicio del periodo = aportas antes.</t>
        </r>
      </text>
    </comment>
    <comment ref="B13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Útil para ver cuánto te falta o cuánto te sobra para llegar a una meta.</t>
        </r>
      </text>
    </comment>
  </commentList>
</comments>
</file>

<file path=xl/sharedStrings.xml><?xml version="1.0" encoding="utf-8"?>
<sst xmlns="http://schemas.openxmlformats.org/spreadsheetml/2006/main" count="77" uniqueCount="67">
  <si>
    <t>Parámetros</t>
  </si>
  <si>
    <t>Resumen</t>
  </si>
  <si>
    <t>Análisis de objetivo</t>
  </si>
  <si>
    <t>Capitalización</t>
  </si>
  <si>
    <t>Periodos/año</t>
  </si>
  <si>
    <t>Aportación</t>
  </si>
  <si>
    <t>Capital inicial</t>
  </si>
  <si>
    <t>Importe invertido desde el inicio.</t>
  </si>
  <si>
    <t>Valor futuro estimado</t>
  </si>
  <si>
    <t>Diferencia vs objetivo</t>
  </si>
  <si>
    <t>Anual</t>
  </si>
  <si>
    <t>Aportación por periodo</t>
  </si>
  <si>
    <t>Aportación constante por cada periodo de ahorro.</t>
  </si>
  <si>
    <t>Total aportado</t>
  </si>
  <si>
    <t>Aportación necesaria</t>
  </si>
  <si>
    <t>Semestral</t>
  </si>
  <si>
    <t>Tasa anual nominal</t>
  </si>
  <si>
    <t>Tasa nominal anual de la inversión.</t>
  </si>
  <si>
    <t>Intereses generados</t>
  </si>
  <si>
    <t>Rentabilidad anual necesaria</t>
  </si>
  <si>
    <t>Trimestral</t>
  </si>
  <si>
    <t>Mensual</t>
  </si>
  <si>
    <t>Frecuencia con la que se capitalizan intereses.</t>
  </si>
  <si>
    <t>% del saldo en intereses</t>
  </si>
  <si>
    <t>Años necesarios</t>
  </si>
  <si>
    <t>Frecuencia de aportación</t>
  </si>
  <si>
    <t>Frecuencia con la que realizas aportaciones.</t>
  </si>
  <si>
    <t>Tasa efectiva / periodo</t>
  </si>
  <si>
    <t>Estado</t>
  </si>
  <si>
    <t>Diaria</t>
  </si>
  <si>
    <t>Horizonte (años)</t>
  </si>
  <si>
    <t>Admite decimales. Ejemplo: 18,5 años.</t>
  </si>
  <si>
    <t>Capital final real</t>
  </si>
  <si>
    <t>Fecha inicial</t>
  </si>
  <si>
    <t>Se usa para construir el cronograma.</t>
  </si>
  <si>
    <t>Periodos totales</t>
  </si>
  <si>
    <t>Momento de aportación</t>
  </si>
  <si>
    <t>Final del periodo</t>
  </si>
  <si>
    <t>Inicio = primero aporta y luego capitaliza.</t>
  </si>
  <si>
    <t>Diagnóstico</t>
  </si>
  <si>
    <t>n_cap</t>
  </si>
  <si>
    <t>Inflación anual (opc.)</t>
  </si>
  <si>
    <t>Sirve para estimar valor real del saldo final.</t>
  </si>
  <si>
    <t>p_aport</t>
  </si>
  <si>
    <t>Objetivo de capital (opc.)</t>
  </si>
  <si>
    <t>Déjalo en blanco o 0 si no lo necesitas.</t>
  </si>
  <si>
    <t>tasa_periodo</t>
  </si>
  <si>
    <t>periodos_totales</t>
  </si>
  <si>
    <t>Resumen anual</t>
  </si>
  <si>
    <t>tipo_due</t>
  </si>
  <si>
    <t>Año</t>
  </si>
  <si>
    <t>Saldo</t>
  </si>
  <si>
    <t>Aportado</t>
  </si>
  <si>
    <t>Interés</t>
  </si>
  <si>
    <t>anos_resumen</t>
  </si>
  <si>
    <t>saldo_final</t>
  </si>
  <si>
    <t>aportado_total</t>
  </si>
  <si>
    <t>interes_total</t>
  </si>
  <si>
    <t>Cronograma por periodo</t>
  </si>
  <si>
    <t>Periodo</t>
  </si>
  <si>
    <t>Fecha</t>
  </si>
  <si>
    <t>Saldo inicial</t>
  </si>
  <si>
    <t>Saldo final</t>
  </si>
  <si>
    <t>Aportado acum.</t>
  </si>
  <si>
    <t>Interés acum.</t>
  </si>
  <si>
    <t>Sugerencia: cambia capital inicial, aportación, tasa, horizonte y objetivo para comparar escenarios. El modelo asume una tasa constante y aportaciones uniformes.</t>
  </si>
  <si>
    <t xml:space="preserve">     Calculadora de interés compuesto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</si>
</sst>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[$€-C0A];[Red]\(#,##0.00\ [$€-C0A]\);\-"/>
    <numFmt numFmtId="165" formatCode="0.0%;[Red]\(0.0%\);\-"/>
    <numFmt numFmtId="166" formatCode="0.0"/>
    <numFmt numFmtId="167" formatCode="#,##0;[Red]\(#,##0\);\-"/>
  </numFmts>
  <fonts count="15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rgb="FF44546A"/>
      <name val="Calibri"/>
    </font>
    <font>
      <b/>
      <sz val="11"/>
      <color rgb="FF0000FF"/>
      <name val="Calibri"/>
    </font>
    <font>
      <i/>
      <sz val="9"/>
      <color rgb="FF6B7280"/>
      <name val="Calibri"/>
    </font>
    <font>
      <b/>
      <sz val="9"/>
      <color rgb="FF44546A"/>
      <name val="Calibri"/>
    </font>
    <font>
      <sz val="9"/>
      <color rgb="FF44546A"/>
      <name val="Calibri"/>
    </font>
    <font>
      <sz val="9"/>
      <color rgb="FF000000"/>
      <name val="Calibri"/>
    </font>
    <font>
      <b/>
      <sz val="12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FFFFFF"/>
      <name val="Calibri"/>
    </font>
    <font>
      <i/>
      <sz val="9"/>
      <color rgb="FF44546A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3F4F6"/>
      </patternFill>
    </fill>
    <fill>
      <patternFill patternType="solid">
        <fgColor rgb="FF0F766E"/>
      </patternFill>
    </fill>
    <fill>
      <patternFill patternType="solid">
        <fgColor rgb="FFFFF2CC"/>
      </patternFill>
    </fill>
    <fill>
      <patternFill patternType="solid">
        <fgColor rgb="FFEEF2FF"/>
      </patternFill>
    </fill>
    <fill>
      <patternFill patternType="solid">
        <fgColor rgb="FFD9F0EE"/>
      </patternFill>
    </fill>
    <fill>
      <patternFill patternType="solid">
        <fgColor rgb="FFEAF2FF"/>
      </patternFill>
    </fill>
    <fill>
      <patternFill patternType="solid">
        <fgColor rgb="FF44546A"/>
      </patternFill>
    </fill>
    <fill>
      <patternFill patternType="solid">
        <fgColor rgb="FFFFFFFF"/>
      </patternFill>
    </fill>
    <fill>
      <patternFill patternType="solid">
        <fgColor rgb="FFFAFAFA"/>
      </patternFill>
    </fill>
  </fills>
  <borders count="4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64" fontId="3" fillId="5" borderId="1" xfId="0" applyNumberFormat="1" applyFont="1" applyFill="1" applyBorder="1" applyAlignment="1">
      <alignment horizontal="right"/>
    </xf>
    <xf numFmtId="0" fontId="6" fillId="6" borderId="1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right"/>
    </xf>
    <xf numFmtId="0" fontId="3" fillId="5" borderId="1" xfId="0" applyFont="1" applyFill="1" applyBorder="1" applyAlignment="1">
      <alignment horizontal="center"/>
    </xf>
    <xf numFmtId="166" fontId="3" fillId="5" borderId="1" xfId="0" applyNumberFormat="1" applyFont="1" applyFill="1" applyBorder="1" applyAlignment="1">
      <alignment horizontal="right"/>
    </xf>
    <xf numFmtId="14" fontId="3" fillId="5" borderId="1" xfId="0" applyNumberFormat="1" applyFont="1" applyFill="1" applyBorder="1" applyAlignment="1">
      <alignment horizontal="right"/>
    </xf>
    <xf numFmtId="0" fontId="6" fillId="6" borderId="1" xfId="0" applyFont="1" applyFill="1" applyBorder="1"/>
    <xf numFmtId="0" fontId="7" fillId="6" borderId="1" xfId="0" applyFont="1" applyFill="1" applyBorder="1"/>
    <xf numFmtId="0" fontId="11" fillId="9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10" borderId="1" xfId="0" applyNumberFormat="1" applyFill="1" applyBorder="1" applyAlignment="1">
      <alignment horizontal="right"/>
    </xf>
    <xf numFmtId="167" fontId="0" fillId="11" borderId="1" xfId="0" applyNumberFormat="1" applyFill="1" applyBorder="1" applyAlignment="1">
      <alignment horizontal="center"/>
    </xf>
    <xf numFmtId="14" fontId="0" fillId="11" borderId="1" xfId="0" applyNumberFormat="1" applyFill="1" applyBorder="1" applyAlignment="1">
      <alignment horizontal="center"/>
    </xf>
    <xf numFmtId="164" fontId="0" fillId="11" borderId="1" xfId="0" applyNumberFormat="1" applyFill="1" applyBorder="1" applyAlignment="1">
      <alignment horizontal="right"/>
    </xf>
    <xf numFmtId="167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right"/>
    </xf>
    <xf numFmtId="0" fontId="4" fillId="3" borderId="1" xfId="0" applyFont="1" applyFill="1" applyBorder="1" applyAlignment="1">
      <alignment horizontal="left" vertical="center" wrapText="1"/>
    </xf>
    <xf numFmtId="0" fontId="0" fillId="0" borderId="3" xfId="0" applyBorder="1"/>
    <xf numFmtId="164" fontId="9" fillId="7" borderId="1" xfId="0" applyNumberFormat="1" applyFont="1" applyFill="1" applyBorder="1" applyAlignment="1">
      <alignment horizontal="right"/>
    </xf>
    <xf numFmtId="0" fontId="0" fillId="0" borderId="2" xfId="0" applyBorder="1"/>
    <xf numFmtId="0" fontId="1" fillId="4" borderId="1" xfId="0" applyFont="1" applyFill="1" applyBorder="1" applyAlignment="1">
      <alignment horizontal="left" vertical="center"/>
    </xf>
    <xf numFmtId="0" fontId="10" fillId="8" borderId="1" xfId="0" applyFont="1" applyFill="1" applyBorder="1" applyAlignment="1">
      <alignment horizontal="center"/>
    </xf>
    <xf numFmtId="164" fontId="10" fillId="8" borderId="1" xfId="0" applyNumberFormat="1" applyFont="1" applyFill="1" applyBorder="1" applyAlignment="1">
      <alignment horizontal="right"/>
    </xf>
    <xf numFmtId="0" fontId="0" fillId="0" borderId="0" xfId="0"/>
    <xf numFmtId="0" fontId="1" fillId="4" borderId="0" xfId="0" applyFont="1" applyFill="1" applyAlignment="1">
      <alignment horizontal="left" vertical="center"/>
    </xf>
    <xf numFmtId="164" fontId="8" fillId="7" borderId="1" xfId="0" applyNumberFormat="1" applyFont="1" applyFill="1" applyBorder="1" applyAlignment="1">
      <alignment horizontal="right"/>
    </xf>
    <xf numFmtId="0" fontId="12" fillId="3" borderId="0" xfId="0" applyFont="1" applyFill="1" applyAlignment="1">
      <alignment horizontal="left"/>
    </xf>
    <xf numFmtId="166" fontId="10" fillId="8" borderId="1" xfId="0" applyNumberFormat="1" applyFont="1" applyFill="1" applyBorder="1" applyAlignment="1">
      <alignment horizontal="right"/>
    </xf>
    <xf numFmtId="165" fontId="9" fillId="7" borderId="1" xfId="0" applyNumberFormat="1" applyFont="1" applyFill="1" applyBorder="1" applyAlignment="1">
      <alignment horizontal="right"/>
    </xf>
    <xf numFmtId="0" fontId="9" fillId="8" borderId="1" xfId="0" applyFont="1" applyFill="1" applyBorder="1" applyAlignment="1">
      <alignment horizontal="center"/>
    </xf>
    <xf numFmtId="167" fontId="9" fillId="7" borderId="1" xfId="0" applyNumberFormat="1" applyFont="1" applyFill="1" applyBorder="1" applyAlignment="1">
      <alignment horizontal="right"/>
    </xf>
    <xf numFmtId="165" fontId="10" fillId="8" borderId="1" xfId="0" applyNumberFormat="1" applyFont="1" applyFill="1" applyBorder="1" applyAlignment="1">
      <alignment horizontal="right"/>
    </xf>
    <xf numFmtId="0" fontId="13" fillId="2" borderId="0" xfId="0" applyFont="1" applyFill="1" applyAlignment="1">
      <alignment horizontal="left" vertical="center"/>
    </xf>
    <xf numFmtId="0" fontId="14" fillId="0" borderId="0" xfId="0" applyFont="1" applyAlignment="1">
      <alignment horizontal="left"/>
    </xf>
  </cellXfs>
  <cellStyles count="1">
    <cellStyle name="Standard" xfId="0" builtinId="0"/>
  </cellStyles>
  <dxfs count="2">
    <dxf>
      <fill>
        <patternFill patternType="solid">
          <fgColor rgb="FFE2F0D9"/>
        </patternFill>
      </fill>
    </dxf>
    <dxf>
      <fill>
        <patternFill patternType="solid">
          <fgColor rgb="FFFDE9E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Evolución del capital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Calculadora!$K$16</c:f>
              <c:strCache>
                <c:ptCount val="1"/>
                <c:pt idx="0">
                  <c:v>Saldo</c:v>
                </c:pt>
              </c:strCache>
            </c:strRef>
          </c:tx>
          <c:spPr>
            <a:ln>
              <a:solidFill>
                <a:srgbClr val="1F77B4"/>
              </a:solidFill>
              <a:prstDash val="solid"/>
            </a:ln>
          </c:spPr>
          <c:marker>
            <c:symbol val="none"/>
          </c:marker>
          <c:cat>
            <c:numRef>
              <c:f>Calculadora!$J$17:$J$117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cat>
          <c:val>
            <c:numRef>
              <c:f>Calculadora!$K$17:$K$117</c:f>
              <c:numCache>
                <c:formatCode>General</c:formatCode>
                <c:ptCount val="101"/>
                <c:pt idx="0">
                  <c:v>12000</c:v>
                </c:pt>
                <c:pt idx="1">
                  <c:v>16246.73628099786</c:v>
                </c:pt>
                <c:pt idx="2">
                  <c:v>20791.423070922687</c:v>
                </c:pt>
                <c:pt idx="3">
                  <c:v>25654.964541801128</c:v>
                </c:pt>
                <c:pt idx="4">
                  <c:v>30859.731499865968</c:v>
                </c:pt>
                <c:pt idx="5">
                  <c:v>36429.66428443633</c:v>
                </c:pt>
                <c:pt idx="6">
                  <c:v>42390.382886171144</c:v>
                </c:pt>
                <c:pt idx="7">
                  <c:v>48769.30479120597</c:v>
                </c:pt>
                <c:pt idx="8">
                  <c:v>55595.771093220377</c:v>
                </c:pt>
                <c:pt idx="9">
                  <c:v>62901.181453512872</c:v>
                </c:pt>
                <c:pt idx="10">
                  <c:v>70719.138529858566</c:v>
                </c:pt>
                <c:pt idx="11">
                  <c:v>79085.602538478139</c:v>
                </c:pt>
                <c:pt idx="12">
                  <c:v>88039.056660056085</c:v>
                </c:pt>
                <c:pt idx="13">
                  <c:v>97620.684050625336</c:v>
                </c:pt>
                <c:pt idx="14">
                  <c:v>107874.55727151436</c:v>
                </c:pt>
                <c:pt idx="15">
                  <c:v>118847.84100967681</c:v>
                </c:pt>
                <c:pt idx="16">
                  <c:v>130591.00902085497</c:v>
                </c:pt>
                <c:pt idx="17">
                  <c:v>143158.07629344976</c:v>
                </c:pt>
                <c:pt idx="18">
                  <c:v>156606.84750098002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D2C-4503-97DE-94EF052F168B}"/>
            </c:ext>
          </c:extLst>
        </c:ser>
        <c:ser>
          <c:idx val="1"/>
          <c:order val="1"/>
          <c:tx>
            <c:strRef>
              <c:f>Calculadora!$L$16</c:f>
              <c:strCache>
                <c:ptCount val="1"/>
                <c:pt idx="0">
                  <c:v>Aportado</c:v>
                </c:pt>
              </c:strCache>
            </c:strRef>
          </c:tx>
          <c:spPr>
            <a:ln>
              <a:solidFill>
                <a:srgbClr val="7F8C8D"/>
              </a:solidFill>
              <a:prstDash val="solid"/>
            </a:ln>
          </c:spPr>
          <c:marker>
            <c:symbol val="none"/>
          </c:marker>
          <c:cat>
            <c:numRef>
              <c:f>Calculadora!$J$17:$J$117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cat>
          <c:val>
            <c:numRef>
              <c:f>Calculadora!$L$17:$L$117</c:f>
              <c:numCache>
                <c:formatCode>General</c:formatCode>
                <c:ptCount val="101"/>
                <c:pt idx="0">
                  <c:v>12000</c:v>
                </c:pt>
                <c:pt idx="1">
                  <c:v>15300</c:v>
                </c:pt>
                <c:pt idx="2">
                  <c:v>18600</c:v>
                </c:pt>
                <c:pt idx="3">
                  <c:v>21900</c:v>
                </c:pt>
                <c:pt idx="4">
                  <c:v>25200</c:v>
                </c:pt>
                <c:pt idx="5">
                  <c:v>28500</c:v>
                </c:pt>
                <c:pt idx="6">
                  <c:v>31800</c:v>
                </c:pt>
                <c:pt idx="7">
                  <c:v>35100</c:v>
                </c:pt>
                <c:pt idx="8">
                  <c:v>38400</c:v>
                </c:pt>
                <c:pt idx="9">
                  <c:v>41700</c:v>
                </c:pt>
                <c:pt idx="10">
                  <c:v>45000</c:v>
                </c:pt>
                <c:pt idx="11">
                  <c:v>48300</c:v>
                </c:pt>
                <c:pt idx="12">
                  <c:v>51600</c:v>
                </c:pt>
                <c:pt idx="13">
                  <c:v>54900</c:v>
                </c:pt>
                <c:pt idx="14">
                  <c:v>58200</c:v>
                </c:pt>
                <c:pt idx="15">
                  <c:v>61500</c:v>
                </c:pt>
                <c:pt idx="16">
                  <c:v>64800</c:v>
                </c:pt>
                <c:pt idx="17">
                  <c:v>68100</c:v>
                </c:pt>
                <c:pt idx="18">
                  <c:v>71400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D2C-4503-97DE-94EF052F168B}"/>
            </c:ext>
          </c:extLst>
        </c:ser>
        <c:ser>
          <c:idx val="2"/>
          <c:order val="2"/>
          <c:tx>
            <c:strRef>
              <c:f>Calculadora!$M$16</c:f>
              <c:strCache>
                <c:ptCount val="1"/>
                <c:pt idx="0">
                  <c:v>Interés</c:v>
                </c:pt>
              </c:strCache>
            </c:strRef>
          </c:tx>
          <c:spPr>
            <a:ln>
              <a:solidFill>
                <a:srgbClr val="2CA02C"/>
              </a:solidFill>
              <a:prstDash val="solid"/>
            </a:ln>
          </c:spPr>
          <c:marker>
            <c:symbol val="none"/>
          </c:marker>
          <c:cat>
            <c:numRef>
              <c:f>Calculadora!$J$17:$J$117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cat>
          <c:val>
            <c:numRef>
              <c:f>Calculadora!$M$17:$M$117</c:f>
              <c:numCache>
                <c:formatCode>General</c:formatCode>
                <c:ptCount val="101"/>
                <c:pt idx="0">
                  <c:v>0</c:v>
                </c:pt>
                <c:pt idx="1">
                  <c:v>946.73628099786038</c:v>
                </c:pt>
                <c:pt idx="2">
                  <c:v>2191.4230709226867</c:v>
                </c:pt>
                <c:pt idx="3">
                  <c:v>3754.9645418011278</c:v>
                </c:pt>
                <c:pt idx="4">
                  <c:v>5659.7314998659676</c:v>
                </c:pt>
                <c:pt idx="5">
                  <c:v>7929.6642844363305</c:v>
                </c:pt>
                <c:pt idx="6">
                  <c:v>10590.382886171144</c:v>
                </c:pt>
                <c:pt idx="7">
                  <c:v>13669.30479120597</c:v>
                </c:pt>
                <c:pt idx="8">
                  <c:v>17195.771093220377</c:v>
                </c:pt>
                <c:pt idx="9">
                  <c:v>21201.181453512872</c:v>
                </c:pt>
                <c:pt idx="10">
                  <c:v>25719.138529858566</c:v>
                </c:pt>
                <c:pt idx="11">
                  <c:v>30785.602538478139</c:v>
                </c:pt>
                <c:pt idx="12">
                  <c:v>36439.056660056085</c:v>
                </c:pt>
                <c:pt idx="13">
                  <c:v>42720.684050625336</c:v>
                </c:pt>
                <c:pt idx="14">
                  <c:v>49674.557271514364</c:v>
                </c:pt>
                <c:pt idx="15">
                  <c:v>57347.841009676806</c:v>
                </c:pt>
                <c:pt idx="16">
                  <c:v>65791.009020854966</c:v>
                </c:pt>
                <c:pt idx="17">
                  <c:v>75058.076293449762</c:v>
                </c:pt>
                <c:pt idx="18">
                  <c:v>85206.847500980017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5D2C-4503-97DE-94EF052F1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Años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de-DE"/>
                  <a:t>Euros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bg2"/>
        </a:solidFill>
      </c:spPr>
    </c:plotArea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14</xdr:row>
      <xdr:rowOff>0</xdr:rowOff>
    </xdr:from>
    <xdr:ext cx="10490200" cy="2736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35"/>
  <sheetViews>
    <sheetView showGridLines="0" tabSelected="1" zoomScale="80" zoomScaleNormal="80" workbookViewId="0">
      <pane ySplit="30" topLeftCell="A31" activePane="bottomLeft" state="frozen"/>
      <selection pane="bottomLeft" activeCell="S22" sqref="S22"/>
    </sheetView>
  </sheetViews>
  <sheetFormatPr baseColWidth="10" defaultColWidth="8.88671875" defaultRowHeight="14.4" x14ac:dyDescent="0.3"/>
  <cols>
    <col min="1" max="1" width="24" customWidth="1"/>
    <col min="2" max="2" width="16" customWidth="1"/>
    <col min="3" max="4" width="18" customWidth="1"/>
    <col min="5" max="5" width="15" customWidth="1"/>
    <col min="6" max="6" width="28" customWidth="1"/>
    <col min="7" max="7" width="18" customWidth="1"/>
    <col min="8" max="8" width="16" customWidth="1"/>
    <col min="9" max="9" width="3.21875" customWidth="1"/>
    <col min="10" max="10" width="28" customWidth="1"/>
    <col min="11" max="13" width="18" customWidth="1"/>
    <col min="14" max="14" width="18" hidden="1" customWidth="1"/>
    <col min="15" max="15" width="14" hidden="1" customWidth="1"/>
    <col min="16" max="16" width="18" hidden="1" customWidth="1"/>
    <col min="17" max="17" width="14" hidden="1" customWidth="1"/>
  </cols>
  <sheetData>
    <row r="1" spans="1:17" ht="28.05" customHeight="1" x14ac:dyDescent="0.6">
      <c r="A1" s="36" t="s">
        <v>66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7" ht="8.4" customHeight="1" x14ac:dyDescent="0.3"/>
    <row r="3" spans="1:17" ht="22.05" customHeight="1" x14ac:dyDescent="0.3">
      <c r="A3" s="24" t="s">
        <v>0</v>
      </c>
      <c r="B3" s="23"/>
      <c r="C3" s="23"/>
      <c r="D3" s="21"/>
      <c r="F3" s="24" t="s">
        <v>1</v>
      </c>
      <c r="G3" s="23"/>
      <c r="H3" s="23"/>
      <c r="I3" s="21"/>
      <c r="J3" s="24" t="s">
        <v>2</v>
      </c>
      <c r="K3" s="23"/>
      <c r="L3" s="21"/>
      <c r="N3" s="1" t="s">
        <v>3</v>
      </c>
      <c r="O3" s="1" t="s">
        <v>4</v>
      </c>
      <c r="P3" s="1" t="s">
        <v>5</v>
      </c>
      <c r="Q3" s="1" t="s">
        <v>4</v>
      </c>
    </row>
    <row r="4" spans="1:17" ht="15.6" x14ac:dyDescent="0.3">
      <c r="A4" s="2" t="s">
        <v>6</v>
      </c>
      <c r="B4" s="3">
        <v>12000</v>
      </c>
      <c r="C4" s="20" t="s">
        <v>7</v>
      </c>
      <c r="D4" s="21"/>
      <c r="F4" s="2" t="s">
        <v>8</v>
      </c>
      <c r="G4" s="29">
        <f>O17</f>
        <v>156606.84750098002</v>
      </c>
      <c r="H4" s="23"/>
      <c r="I4" s="21"/>
      <c r="J4" s="2" t="s">
        <v>9</v>
      </c>
      <c r="K4" s="26">
        <f>IF(OR($B$13="", $B$13=0),"",G4-$B$13)</f>
        <v>6606.8475009800168</v>
      </c>
      <c r="L4" s="21"/>
      <c r="N4" s="4" t="s">
        <v>10</v>
      </c>
      <c r="O4" s="4">
        <v>1</v>
      </c>
      <c r="P4" s="4" t="s">
        <v>10</v>
      </c>
      <c r="Q4" s="4">
        <v>1</v>
      </c>
    </row>
    <row r="5" spans="1:17" x14ac:dyDescent="0.3">
      <c r="A5" s="2" t="s">
        <v>11</v>
      </c>
      <c r="B5" s="3">
        <v>275</v>
      </c>
      <c r="C5" s="20" t="s">
        <v>12</v>
      </c>
      <c r="D5" s="21"/>
      <c r="F5" s="2" t="s">
        <v>13</v>
      </c>
      <c r="G5" s="22">
        <f>O18</f>
        <v>71400</v>
      </c>
      <c r="H5" s="23"/>
      <c r="I5" s="21"/>
      <c r="J5" s="2" t="s">
        <v>14</v>
      </c>
      <c r="K5" s="26">
        <f>IF(OR($B$13="", $B$13=0, O14=0),"",ABS(PMT($O$13,$O$14,-$B$4,$B$13,$O$15)))</f>
        <v>259.32889775277903</v>
      </c>
      <c r="L5" s="21"/>
      <c r="N5" s="4" t="s">
        <v>15</v>
      </c>
      <c r="O5" s="4">
        <v>2</v>
      </c>
      <c r="P5" s="4" t="s">
        <v>15</v>
      </c>
      <c r="Q5" s="4">
        <v>2</v>
      </c>
    </row>
    <row r="6" spans="1:17" x14ac:dyDescent="0.3">
      <c r="A6" s="2" t="s">
        <v>16</v>
      </c>
      <c r="B6" s="5">
        <v>6.8000000000000005E-2</v>
      </c>
      <c r="C6" s="20" t="s">
        <v>17</v>
      </c>
      <c r="D6" s="21"/>
      <c r="F6" s="2" t="s">
        <v>18</v>
      </c>
      <c r="G6" s="22">
        <f>O19</f>
        <v>85206.847500980017</v>
      </c>
      <c r="H6" s="23"/>
      <c r="I6" s="21"/>
      <c r="J6" s="2" t="s">
        <v>19</v>
      </c>
      <c r="K6" s="35">
        <f>IF(OR($B$13="", $B$13=0, O14=0),"",IFERROR((1+RATE($O$14,-$B$5,-$B$4,$B$13,$O$15))^$O$12-1,""))</f>
        <v>6.6499372843416005E-2</v>
      </c>
      <c r="L6" s="21"/>
      <c r="N6" s="4" t="s">
        <v>20</v>
      </c>
      <c r="O6" s="4">
        <v>4</v>
      </c>
      <c r="P6" s="4" t="s">
        <v>20</v>
      </c>
      <c r="Q6" s="4">
        <v>4</v>
      </c>
    </row>
    <row r="7" spans="1:17" x14ac:dyDescent="0.3">
      <c r="A7" s="2" t="s">
        <v>3</v>
      </c>
      <c r="B7" s="6" t="s">
        <v>21</v>
      </c>
      <c r="C7" s="20" t="s">
        <v>22</v>
      </c>
      <c r="D7" s="21"/>
      <c r="F7" s="2" t="s">
        <v>23</v>
      </c>
      <c r="G7" s="32">
        <f>IF(G4=0,0,G6/G4)</f>
        <v>0.54408123821307885</v>
      </c>
      <c r="H7" s="23"/>
      <c r="I7" s="21"/>
      <c r="J7" s="2" t="s">
        <v>24</v>
      </c>
      <c r="K7" s="31">
        <f>IF(OR($B$13="", $B$13=0),"",IFERROR(NPER($O$13,-$B$5,-$B$4,$B$13,$O$15)/$O$12,""))</f>
        <v>17.517208140951961</v>
      </c>
      <c r="L7" s="21"/>
      <c r="N7" s="4" t="s">
        <v>21</v>
      </c>
      <c r="O7" s="4">
        <v>12</v>
      </c>
      <c r="P7" s="4" t="s">
        <v>21</v>
      </c>
      <c r="Q7" s="4">
        <v>12</v>
      </c>
    </row>
    <row r="8" spans="1:17" x14ac:dyDescent="0.3">
      <c r="A8" s="2" t="s">
        <v>25</v>
      </c>
      <c r="B8" s="6" t="s">
        <v>21</v>
      </c>
      <c r="C8" s="20" t="s">
        <v>26</v>
      </c>
      <c r="D8" s="21"/>
      <c r="F8" s="2" t="s">
        <v>27</v>
      </c>
      <c r="G8" s="32">
        <f>O13</f>
        <v>5.6666666666667087E-3</v>
      </c>
      <c r="H8" s="23"/>
      <c r="I8" s="21"/>
      <c r="J8" s="2" t="s">
        <v>28</v>
      </c>
      <c r="K8" s="25" t="str">
        <f>IF(OR($B$13="", $B$13=0),"Sin objetivo",IF(K4&gt;=0,"Objetivo alcanzado","Falta por alcanzar"))</f>
        <v>Objetivo alcanzado</v>
      </c>
      <c r="L8" s="21"/>
      <c r="N8" s="4" t="s">
        <v>29</v>
      </c>
      <c r="O8" s="4">
        <v>365</v>
      </c>
      <c r="P8" s="4"/>
      <c r="Q8" s="4"/>
    </row>
    <row r="9" spans="1:17" x14ac:dyDescent="0.3">
      <c r="A9" s="2" t="s">
        <v>30</v>
      </c>
      <c r="B9" s="7">
        <v>18</v>
      </c>
      <c r="C9" s="20" t="s">
        <v>31</v>
      </c>
      <c r="D9" s="21"/>
      <c r="F9" s="2" t="s">
        <v>32</v>
      </c>
      <c r="G9" s="22">
        <f>IF($B$12="","",G4/(1+$B$12)^$B$9)</f>
        <v>107732.66166078884</v>
      </c>
      <c r="H9" s="23"/>
      <c r="I9" s="21"/>
    </row>
    <row r="10" spans="1:17" x14ac:dyDescent="0.3">
      <c r="A10" s="2" t="s">
        <v>33</v>
      </c>
      <c r="B10" s="8">
        <v>46023</v>
      </c>
      <c r="C10" s="20" t="s">
        <v>34</v>
      </c>
      <c r="D10" s="21"/>
      <c r="F10" s="2" t="s">
        <v>35</v>
      </c>
      <c r="G10" s="34">
        <f>O14</f>
        <v>216</v>
      </c>
      <c r="H10" s="23"/>
      <c r="I10" s="21"/>
    </row>
    <row r="11" spans="1:17" x14ac:dyDescent="0.3">
      <c r="A11" s="2" t="s">
        <v>36</v>
      </c>
      <c r="B11" s="6" t="s">
        <v>37</v>
      </c>
      <c r="C11" s="20" t="s">
        <v>38</v>
      </c>
      <c r="D11" s="21"/>
      <c r="F11" s="2" t="s">
        <v>39</v>
      </c>
      <c r="G11" s="33" t="str">
        <f>IF(OR($B$9&lt;=0,$B$5&lt;0,$B$4&lt;0),"Revisa los supuestos de entrada",IF(O14&gt;1200,"Horizonte superior al detalle del cronograma","Modelo listo para simular"))</f>
        <v>Modelo listo para simular</v>
      </c>
      <c r="H11" s="23"/>
      <c r="I11" s="21"/>
      <c r="N11" s="9" t="s">
        <v>40</v>
      </c>
      <c r="O11" s="10">
        <f>INDEX($O$4:$O$8,MATCH($B$7,$N$4:$N$8,0))</f>
        <v>12</v>
      </c>
    </row>
    <row r="12" spans="1:17" x14ac:dyDescent="0.3">
      <c r="A12" s="2" t="s">
        <v>41</v>
      </c>
      <c r="B12" s="5">
        <v>2.1000000000000001E-2</v>
      </c>
      <c r="C12" s="20" t="s">
        <v>42</v>
      </c>
      <c r="D12" s="21"/>
      <c r="N12" s="9" t="s">
        <v>43</v>
      </c>
      <c r="O12" s="10">
        <f>INDEX($Q$4:$Q$7,MATCH($B$8,$P$4:$P$7,0))</f>
        <v>12</v>
      </c>
    </row>
    <row r="13" spans="1:17" x14ac:dyDescent="0.3">
      <c r="A13" s="2" t="s">
        <v>44</v>
      </c>
      <c r="B13" s="3">
        <v>150000</v>
      </c>
      <c r="C13" s="20" t="s">
        <v>45</v>
      </c>
      <c r="D13" s="21"/>
      <c r="N13" s="9" t="s">
        <v>46</v>
      </c>
      <c r="O13" s="10">
        <f>((1+$B$6/$O$11)^($O$11/$O$12))-1</f>
        <v>5.6666666666667087E-3</v>
      </c>
    </row>
    <row r="14" spans="1:17" ht="4.8" customHeight="1" x14ac:dyDescent="0.3">
      <c r="N14" s="9" t="s">
        <v>47</v>
      </c>
      <c r="O14" s="10">
        <f>ROUND($B$9*$O$12,0)</f>
        <v>216</v>
      </c>
    </row>
    <row r="15" spans="1:17" ht="22.05" customHeight="1" x14ac:dyDescent="0.3">
      <c r="J15" s="28" t="s">
        <v>48</v>
      </c>
      <c r="K15" s="27"/>
      <c r="L15" s="27"/>
      <c r="M15" s="27"/>
      <c r="N15" s="9" t="s">
        <v>49</v>
      </c>
      <c r="O15" s="10">
        <f>IF($B$11="Inicio del periodo",1,0)</f>
        <v>0</v>
      </c>
    </row>
    <row r="16" spans="1:17" x14ac:dyDescent="0.3">
      <c r="J16" s="11" t="s">
        <v>50</v>
      </c>
      <c r="K16" s="11" t="s">
        <v>51</v>
      </c>
      <c r="L16" s="11" t="s">
        <v>52</v>
      </c>
      <c r="M16" s="11" t="s">
        <v>53</v>
      </c>
      <c r="N16" s="9" t="s">
        <v>54</v>
      </c>
      <c r="O16" s="10">
        <f>ROUNDUP($B$9,0)</f>
        <v>18</v>
      </c>
    </row>
    <row r="17" spans="1:15" x14ac:dyDescent="0.3">
      <c r="J17" s="12">
        <v>0</v>
      </c>
      <c r="K17" s="13">
        <f>IF($J17&gt;$O$16,"",INDEX($F$32:$F$1232,MIN($O$14,$J17*$O$12)+1))</f>
        <v>12000</v>
      </c>
      <c r="L17" s="13">
        <f>IF($J17&gt;$O$16,"",INDEX($G$32:$G$1232,MIN($O$14,$J17*$O$12)+1))</f>
        <v>12000</v>
      </c>
      <c r="M17" s="13">
        <f t="shared" ref="M17:M48" si="0">IF($J17&gt;$O$16,"",$K17-$L17)</f>
        <v>0</v>
      </c>
      <c r="N17" s="9" t="s">
        <v>55</v>
      </c>
      <c r="O17" s="10">
        <f>INDEX($F$32:$F$1232,$O$14+1)</f>
        <v>156606.84750098002</v>
      </c>
    </row>
    <row r="18" spans="1:15" x14ac:dyDescent="0.3">
      <c r="J18" s="12">
        <v>1</v>
      </c>
      <c r="K18" s="13">
        <f>IF($J18&gt;$O$16,"",INDEX($F$32:$F$1232,MIN($O$14,$J18*$O$12)+1))</f>
        <v>16246.73628099786</v>
      </c>
      <c r="L18" s="13">
        <f>IF($J18&gt;$O$16,"",INDEX($G$32:$G$1232,MIN($O$14,$J18*$O$12)+1))</f>
        <v>15300</v>
      </c>
      <c r="M18" s="13">
        <f t="shared" si="0"/>
        <v>946.73628099786038</v>
      </c>
      <c r="N18" s="9" t="s">
        <v>56</v>
      </c>
      <c r="O18" s="10">
        <f>INDEX($G$32:$G$1232,$O$14+1)</f>
        <v>71400</v>
      </c>
    </row>
    <row r="19" spans="1:15" x14ac:dyDescent="0.3">
      <c r="J19" s="12">
        <v>2</v>
      </c>
      <c r="K19" s="13">
        <f>IF($J19&gt;$O$16,"",INDEX($F$32:$F$1232,MIN($O$14,$J19*$O$12)+1))</f>
        <v>20791.423070922687</v>
      </c>
      <c r="L19" s="13">
        <f>IF($J19&gt;$O$16,"",INDEX($G$32:$G$1232,MIN($O$14,$J19*$O$12)+1))</f>
        <v>18600</v>
      </c>
      <c r="M19" s="13">
        <f t="shared" si="0"/>
        <v>2191.4230709226867</v>
      </c>
      <c r="N19" s="9" t="s">
        <v>57</v>
      </c>
      <c r="O19" s="10">
        <f>INDEX($H$32:$H$1232,$O$14+1)</f>
        <v>85206.847500980017</v>
      </c>
    </row>
    <row r="20" spans="1:15" x14ac:dyDescent="0.3">
      <c r="J20" s="12">
        <v>3</v>
      </c>
      <c r="K20" s="13">
        <f>IF($J20&gt;$O$16,"",INDEX($F$32:$F$1232,MIN($O$14,$J20*$O$12)+1))</f>
        <v>25654.964541801128</v>
      </c>
      <c r="L20" s="13">
        <f>IF($J20&gt;$O$16,"",INDEX($G$32:$G$1232,MIN($O$14,$J20*$O$12)+1))</f>
        <v>21900</v>
      </c>
      <c r="M20" s="13">
        <f t="shared" si="0"/>
        <v>3754.9645418011278</v>
      </c>
    </row>
    <row r="21" spans="1:15" x14ac:dyDescent="0.3">
      <c r="J21" s="12">
        <v>4</v>
      </c>
      <c r="K21" s="13">
        <f>IF($J21&gt;$O$16,"",INDEX($F$32:$F$1232,MIN($O$14,$J21*$O$12)+1))</f>
        <v>30859.731499865968</v>
      </c>
      <c r="L21" s="13">
        <f>IF($J21&gt;$O$16,"",INDEX($G$32:$G$1232,MIN($O$14,$J21*$O$12)+1))</f>
        <v>25200</v>
      </c>
      <c r="M21" s="13">
        <f t="shared" si="0"/>
        <v>5659.7314998659676</v>
      </c>
    </row>
    <row r="22" spans="1:15" x14ac:dyDescent="0.3">
      <c r="J22" s="12">
        <v>5</v>
      </c>
      <c r="K22" s="13">
        <f>IF($J22&gt;$O$16,"",INDEX($F$32:$F$1232,MIN($O$14,$J22*$O$12)+1))</f>
        <v>36429.66428443633</v>
      </c>
      <c r="L22" s="13">
        <f>IF($J22&gt;$O$16,"",INDEX($G$32:$G$1232,MIN($O$14,$J22*$O$12)+1))</f>
        <v>28500</v>
      </c>
      <c r="M22" s="13">
        <f t="shared" si="0"/>
        <v>7929.6642844363305</v>
      </c>
    </row>
    <row r="23" spans="1:15" x14ac:dyDescent="0.3">
      <c r="J23" s="12">
        <v>6</v>
      </c>
      <c r="K23" s="13">
        <f>IF($J23&gt;$O$16,"",INDEX($F$32:$F$1232,MIN($O$14,$J23*$O$12)+1))</f>
        <v>42390.382886171144</v>
      </c>
      <c r="L23" s="13">
        <f>IF($J23&gt;$O$16,"",INDEX($G$32:$G$1232,MIN($O$14,$J23*$O$12)+1))</f>
        <v>31800</v>
      </c>
      <c r="M23" s="13">
        <f t="shared" si="0"/>
        <v>10590.382886171144</v>
      </c>
    </row>
    <row r="24" spans="1:15" x14ac:dyDescent="0.3">
      <c r="J24" s="12">
        <v>7</v>
      </c>
      <c r="K24" s="13">
        <f>IF($J24&gt;$O$16,"",INDEX($F$32:$F$1232,MIN($O$14,$J24*$O$12)+1))</f>
        <v>48769.30479120597</v>
      </c>
      <c r="L24" s="13">
        <f>IF($J24&gt;$O$16,"",INDEX($G$32:$G$1232,MIN($O$14,$J24*$O$12)+1))</f>
        <v>35100</v>
      </c>
      <c r="M24" s="13">
        <f t="shared" si="0"/>
        <v>13669.30479120597</v>
      </c>
    </row>
    <row r="25" spans="1:15" x14ac:dyDescent="0.3">
      <c r="J25" s="12">
        <v>8</v>
      </c>
      <c r="K25" s="13">
        <f>IF($J25&gt;$O$16,"",INDEX($F$32:$F$1232,MIN($O$14,$J25*$O$12)+1))</f>
        <v>55595.771093220377</v>
      </c>
      <c r="L25" s="13">
        <f>IF($J25&gt;$O$16,"",INDEX($G$32:$G$1232,MIN($O$14,$J25*$O$12)+1))</f>
        <v>38400</v>
      </c>
      <c r="M25" s="13">
        <f t="shared" si="0"/>
        <v>17195.771093220377</v>
      </c>
    </row>
    <row r="26" spans="1:15" x14ac:dyDescent="0.3">
      <c r="J26" s="12">
        <v>9</v>
      </c>
      <c r="K26" s="13">
        <f>IF($J26&gt;$O$16,"",INDEX($F$32:$F$1232,MIN($O$14,$J26*$O$12)+1))</f>
        <v>62901.181453512872</v>
      </c>
      <c r="L26" s="13">
        <f>IF($J26&gt;$O$16,"",INDEX($G$32:$G$1232,MIN($O$14,$J26*$O$12)+1))</f>
        <v>41700</v>
      </c>
      <c r="M26" s="13">
        <f t="shared" si="0"/>
        <v>21201.181453512872</v>
      </c>
    </row>
    <row r="27" spans="1:15" x14ac:dyDescent="0.3">
      <c r="J27" s="12">
        <v>10</v>
      </c>
      <c r="K27" s="13">
        <f>IF($J27&gt;$O$16,"",INDEX($F$32:$F$1232,MIN($O$14,$J27*$O$12)+1))</f>
        <v>70719.138529858566</v>
      </c>
      <c r="L27" s="13">
        <f>IF($J27&gt;$O$16,"",INDEX($G$32:$G$1232,MIN($O$14,$J27*$O$12)+1))</f>
        <v>45000</v>
      </c>
      <c r="M27" s="13">
        <f t="shared" si="0"/>
        <v>25719.138529858566</v>
      </c>
    </row>
    <row r="28" spans="1:15" x14ac:dyDescent="0.3">
      <c r="J28" s="12">
        <v>11</v>
      </c>
      <c r="K28" s="13">
        <f>IF($J28&gt;$O$16,"",INDEX($F$32:$F$1232,MIN($O$14,$J28*$O$12)+1))</f>
        <v>79085.602538478139</v>
      </c>
      <c r="L28" s="13">
        <f>IF($J28&gt;$O$16,"",INDEX($G$32:$G$1232,MIN($O$14,$J28*$O$12)+1))</f>
        <v>48300</v>
      </c>
      <c r="M28" s="13">
        <f t="shared" si="0"/>
        <v>30785.602538478139</v>
      </c>
    </row>
    <row r="29" spans="1:15" x14ac:dyDescent="0.3">
      <c r="J29" s="12">
        <v>12</v>
      </c>
      <c r="K29" s="13">
        <f>IF($J29&gt;$O$16,"",INDEX($F$32:$F$1232,MIN($O$14,$J29*$O$12)+1))</f>
        <v>88039.056660056085</v>
      </c>
      <c r="L29" s="13">
        <f>IF($J29&gt;$O$16,"",INDEX($G$32:$G$1232,MIN($O$14,$J29*$O$12)+1))</f>
        <v>51600</v>
      </c>
      <c r="M29" s="13">
        <f t="shared" si="0"/>
        <v>36439.056660056085</v>
      </c>
    </row>
    <row r="30" spans="1:15" ht="22.05" customHeight="1" x14ac:dyDescent="0.3">
      <c r="A30" s="28" t="s">
        <v>58</v>
      </c>
      <c r="B30" s="27"/>
      <c r="C30" s="27"/>
      <c r="D30" s="27"/>
      <c r="E30" s="27"/>
      <c r="F30" s="27"/>
      <c r="G30" s="27"/>
      <c r="H30" s="27"/>
      <c r="J30" s="12">
        <v>13</v>
      </c>
      <c r="K30" s="13">
        <f>IF($J30&gt;$O$16,"",INDEX($F$32:$F$1232,MIN($O$14,$J30*$O$12)+1))</f>
        <v>97620.684050625336</v>
      </c>
      <c r="L30" s="13">
        <f>IF($J30&gt;$O$16,"",INDEX($G$32:$G$1232,MIN($O$14,$J30*$O$12)+1))</f>
        <v>54900</v>
      </c>
      <c r="M30" s="13">
        <f t="shared" si="0"/>
        <v>42720.684050625336</v>
      </c>
    </row>
    <row r="31" spans="1:15" x14ac:dyDescent="0.3">
      <c r="A31" s="11" t="s">
        <v>59</v>
      </c>
      <c r="B31" s="11" t="s">
        <v>60</v>
      </c>
      <c r="C31" s="11" t="s">
        <v>61</v>
      </c>
      <c r="D31" s="11" t="s">
        <v>5</v>
      </c>
      <c r="E31" s="11" t="s">
        <v>53</v>
      </c>
      <c r="F31" s="11" t="s">
        <v>62</v>
      </c>
      <c r="G31" s="11" t="s">
        <v>63</v>
      </c>
      <c r="H31" s="11" t="s">
        <v>64</v>
      </c>
      <c r="J31" s="12">
        <v>14</v>
      </c>
      <c r="K31" s="13">
        <f>IF($J31&gt;$O$16,"",INDEX($F$32:$F$1232,MIN($O$14,$J31*$O$12)+1))</f>
        <v>107874.55727151436</v>
      </c>
      <c r="L31" s="13">
        <f>IF($J31&gt;$O$16,"",INDEX($G$32:$G$1232,MIN($O$14,$J31*$O$12)+1))</f>
        <v>58200</v>
      </c>
      <c r="M31" s="13">
        <f t="shared" si="0"/>
        <v>49674.557271514364</v>
      </c>
    </row>
    <row r="32" spans="1:15" x14ac:dyDescent="0.3">
      <c r="A32" s="14">
        <v>0</v>
      </c>
      <c r="B32" s="15">
        <f>B10</f>
        <v>46023</v>
      </c>
      <c r="C32" s="16">
        <f>B4</f>
        <v>12000</v>
      </c>
      <c r="D32" s="16">
        <v>0</v>
      </c>
      <c r="E32" s="16">
        <v>0</v>
      </c>
      <c r="F32" s="16">
        <f>C32+D32+E32</f>
        <v>12000</v>
      </c>
      <c r="G32" s="16">
        <f>B4</f>
        <v>12000</v>
      </c>
      <c r="H32" s="16">
        <f>F32-G32</f>
        <v>0</v>
      </c>
      <c r="J32" s="12">
        <v>15</v>
      </c>
      <c r="K32" s="13">
        <f>IF($J32&gt;$O$16,"",INDEX($F$32:$F$1232,MIN($O$14,$J32*$O$12)+1))</f>
        <v>118847.84100967681</v>
      </c>
      <c r="L32" s="13">
        <f>IF($J32&gt;$O$16,"",INDEX($G$32:$G$1232,MIN($O$14,$J32*$O$12)+1))</f>
        <v>61500</v>
      </c>
      <c r="M32" s="13">
        <f t="shared" si="0"/>
        <v>57347.841009676806</v>
      </c>
    </row>
    <row r="33" spans="1:13" x14ac:dyDescent="0.3">
      <c r="A33" s="17">
        <f t="shared" ref="A33:A96" si="1">A32+1</f>
        <v>1</v>
      </c>
      <c r="B33" s="18" t="e">
        <f>IF(A33&lt;=$O$14,EDATE(B32,#REF!),"")</f>
        <v>#REF!</v>
      </c>
      <c r="C33" s="19">
        <f t="shared" ref="C33:C96" si="2">IF(A33&lt;=$O$14,F32,"")</f>
        <v>12000</v>
      </c>
      <c r="D33" s="19">
        <f t="shared" ref="D33:D96" si="3">IF(A33&lt;=$O$14,$B$5,"")</f>
        <v>275</v>
      </c>
      <c r="E33" s="19">
        <f>IF(A33&lt;=$O$14,IF($O$15=1,(C33+D33)*$O$13,C33*$O$13),"")</f>
        <v>68.000000000000512</v>
      </c>
      <c r="F33" s="19">
        <f t="shared" ref="F33:F96" si="4">IF(A33&lt;=$O$14,C33+D33+E33,"")</f>
        <v>12343</v>
      </c>
      <c r="G33" s="19">
        <f t="shared" ref="G33:G96" si="5">IF(A33&lt;=$O$14,G32+D33,"")</f>
        <v>12275</v>
      </c>
      <c r="H33" s="19">
        <f t="shared" ref="H33:H96" si="6">IF(A33&lt;=$O$14,F33-G33,"")</f>
        <v>68</v>
      </c>
      <c r="J33" s="12">
        <v>16</v>
      </c>
      <c r="K33" s="13">
        <f>IF($J33&gt;$O$16,"",INDEX($F$32:$F$1232,MIN($O$14,$J33*$O$12)+1))</f>
        <v>130591.00902085497</v>
      </c>
      <c r="L33" s="13">
        <f>IF($J33&gt;$O$16,"",INDEX($G$32:$G$1232,MIN($O$14,$J33*$O$12)+1))</f>
        <v>64800</v>
      </c>
      <c r="M33" s="13">
        <f t="shared" si="0"/>
        <v>65791.009020854966</v>
      </c>
    </row>
    <row r="34" spans="1:13" x14ac:dyDescent="0.3">
      <c r="A34" s="14">
        <f t="shared" si="1"/>
        <v>2</v>
      </c>
      <c r="B34" s="15" t="e">
        <f>IF(A34&lt;=$O$14,EDATE(B33,#REF!),"")</f>
        <v>#REF!</v>
      </c>
      <c r="C34" s="16">
        <f t="shared" si="2"/>
        <v>12343</v>
      </c>
      <c r="D34" s="16">
        <f t="shared" si="3"/>
        <v>275</v>
      </c>
      <c r="E34" s="16">
        <f>IF(A34&lt;=$O$14,IF($O$15=1,(C34+D34)*$O$13,C34*$O$13),"")</f>
        <v>69.943666666667184</v>
      </c>
      <c r="F34" s="16">
        <f t="shared" si="4"/>
        <v>12687.943666666668</v>
      </c>
      <c r="G34" s="16">
        <f t="shared" si="5"/>
        <v>12550</v>
      </c>
      <c r="H34" s="16">
        <f t="shared" si="6"/>
        <v>137.94366666666792</v>
      </c>
      <c r="J34" s="12">
        <v>17</v>
      </c>
      <c r="K34" s="13">
        <f>IF($J34&gt;$O$16,"",INDEX($F$32:$F$1232,MIN($O$14,$J34*$O$12)+1))</f>
        <v>143158.07629344976</v>
      </c>
      <c r="L34" s="13">
        <f>IF($J34&gt;$O$16,"",INDEX($G$32:$G$1232,MIN($O$14,$J34*$O$12)+1))</f>
        <v>68100</v>
      </c>
      <c r="M34" s="13">
        <f t="shared" si="0"/>
        <v>75058.076293449762</v>
      </c>
    </row>
    <row r="35" spans="1:13" x14ac:dyDescent="0.3">
      <c r="A35" s="17">
        <f t="shared" si="1"/>
        <v>3</v>
      </c>
      <c r="B35" s="18" t="e">
        <f>IF(A35&lt;=$O$14,EDATE(B34,#REF!),"")</f>
        <v>#REF!</v>
      </c>
      <c r="C35" s="19">
        <f t="shared" si="2"/>
        <v>12687.943666666668</v>
      </c>
      <c r="D35" s="19">
        <f t="shared" si="3"/>
        <v>275</v>
      </c>
      <c r="E35" s="19">
        <f>IF(A35&lt;=$O$14,IF($O$15=1,(C35+D35)*$O$13,C35*$O$13),"")</f>
        <v>71.89834744444498</v>
      </c>
      <c r="F35" s="19">
        <f t="shared" si="4"/>
        <v>13034.842014111113</v>
      </c>
      <c r="G35" s="19">
        <f t="shared" si="5"/>
        <v>12825</v>
      </c>
      <c r="H35" s="19">
        <f t="shared" si="6"/>
        <v>209.8420141111128</v>
      </c>
      <c r="J35" s="12">
        <v>18</v>
      </c>
      <c r="K35" s="13">
        <f>IF($J35&gt;$O$16,"",INDEX($F$32:$F$1232,MIN($O$14,$J35*$O$12)+1))</f>
        <v>156606.84750098002</v>
      </c>
      <c r="L35" s="13">
        <f>IF($J35&gt;$O$16,"",INDEX($G$32:$G$1232,MIN($O$14,$J35*$O$12)+1))</f>
        <v>71400</v>
      </c>
      <c r="M35" s="13">
        <f t="shared" si="0"/>
        <v>85206.847500980017</v>
      </c>
    </row>
    <row r="36" spans="1:13" x14ac:dyDescent="0.3">
      <c r="A36" s="14">
        <f t="shared" si="1"/>
        <v>4</v>
      </c>
      <c r="B36" s="15" t="e">
        <f>IF(A36&lt;=$O$14,EDATE(B35,#REF!),"")</f>
        <v>#REF!</v>
      </c>
      <c r="C36" s="16">
        <f t="shared" si="2"/>
        <v>13034.842014111113</v>
      </c>
      <c r="D36" s="16">
        <f t="shared" si="3"/>
        <v>275</v>
      </c>
      <c r="E36" s="16">
        <f>IF(A36&lt;=$O$14,IF($O$15=1,(C36+D36)*$O$13,C36*$O$13),"")</f>
        <v>73.86410474663019</v>
      </c>
      <c r="F36" s="16">
        <f t="shared" si="4"/>
        <v>13383.706118857743</v>
      </c>
      <c r="G36" s="16">
        <f t="shared" si="5"/>
        <v>13100</v>
      </c>
      <c r="H36" s="16">
        <f t="shared" si="6"/>
        <v>283.70611885774269</v>
      </c>
      <c r="J36" s="12">
        <v>19</v>
      </c>
      <c r="K36" s="13" t="str">
        <f>IF($J36&gt;$O$16,"",INDEX($F$32:$F$1232,MIN($O$14,$J36*$O$12)+1))</f>
        <v/>
      </c>
      <c r="L36" s="13" t="str">
        <f>IF($J36&gt;$O$16,"",INDEX($G$32:$G$1232,MIN($O$14,$J36*$O$12)+1))</f>
        <v/>
      </c>
      <c r="M36" s="13" t="str">
        <f t="shared" si="0"/>
        <v/>
      </c>
    </row>
    <row r="37" spans="1:13" x14ac:dyDescent="0.3">
      <c r="A37" s="17">
        <f t="shared" si="1"/>
        <v>5</v>
      </c>
      <c r="B37" s="18" t="e">
        <f>IF(A37&lt;=$O$14,EDATE(B36,#REF!),"")</f>
        <v>#REF!</v>
      </c>
      <c r="C37" s="19">
        <f t="shared" si="2"/>
        <v>13383.706118857743</v>
      </c>
      <c r="D37" s="19">
        <f t="shared" si="3"/>
        <v>275</v>
      </c>
      <c r="E37" s="19">
        <f>IF(A37&lt;=$O$14,IF($O$15=1,(C37+D37)*$O$13,C37*$O$13),"")</f>
        <v>75.841001340194438</v>
      </c>
      <c r="F37" s="19">
        <f t="shared" si="4"/>
        <v>13734.547120197936</v>
      </c>
      <c r="G37" s="19">
        <f t="shared" si="5"/>
        <v>13375</v>
      </c>
      <c r="H37" s="19">
        <f t="shared" si="6"/>
        <v>359.54712019793624</v>
      </c>
      <c r="J37" s="12">
        <v>20</v>
      </c>
      <c r="K37" s="13" t="str">
        <f>IF($J37&gt;$O$16,"",INDEX($F$32:$F$1232,MIN($O$14,$J37*$O$12)+1))</f>
        <v/>
      </c>
      <c r="L37" s="13" t="str">
        <f>IF($J37&gt;$O$16,"",INDEX($G$32:$G$1232,MIN($O$14,$J37*$O$12)+1))</f>
        <v/>
      </c>
      <c r="M37" s="13" t="str">
        <f t="shared" si="0"/>
        <v/>
      </c>
    </row>
    <row r="38" spans="1:13" x14ac:dyDescent="0.3">
      <c r="A38" s="14">
        <f t="shared" si="1"/>
        <v>6</v>
      </c>
      <c r="B38" s="15" t="e">
        <f>IF(A38&lt;=$O$14,EDATE(B37,#REF!),"")</f>
        <v>#REF!</v>
      </c>
      <c r="C38" s="16">
        <f t="shared" si="2"/>
        <v>13734.547120197936</v>
      </c>
      <c r="D38" s="16">
        <f t="shared" si="3"/>
        <v>275</v>
      </c>
      <c r="E38" s="16">
        <f>IF(A38&lt;=$O$14,IF($O$15=1,(C38+D38)*$O$13,C38*$O$13),"")</f>
        <v>77.829100347788881</v>
      </c>
      <c r="F38" s="16">
        <f t="shared" si="4"/>
        <v>14087.376220545724</v>
      </c>
      <c r="G38" s="16">
        <f t="shared" si="5"/>
        <v>13650</v>
      </c>
      <c r="H38" s="16">
        <f t="shared" si="6"/>
        <v>437.37622054572421</v>
      </c>
      <c r="J38" s="12">
        <v>21</v>
      </c>
      <c r="K38" s="13" t="str">
        <f>IF($J38&gt;$O$16,"",INDEX($F$32:$F$1232,MIN($O$14,$J38*$O$12)+1))</f>
        <v/>
      </c>
      <c r="L38" s="13" t="str">
        <f>IF($J38&gt;$O$16,"",INDEX($G$32:$G$1232,MIN($O$14,$J38*$O$12)+1))</f>
        <v/>
      </c>
      <c r="M38" s="13" t="str">
        <f t="shared" si="0"/>
        <v/>
      </c>
    </row>
    <row r="39" spans="1:13" x14ac:dyDescent="0.3">
      <c r="A39" s="17">
        <f t="shared" si="1"/>
        <v>7</v>
      </c>
      <c r="B39" s="18" t="e">
        <f>IF(A39&lt;=$O$14,EDATE(B38,#REF!),"")</f>
        <v>#REF!</v>
      </c>
      <c r="C39" s="19">
        <f t="shared" si="2"/>
        <v>14087.376220545724</v>
      </c>
      <c r="D39" s="19">
        <f t="shared" si="3"/>
        <v>275</v>
      </c>
      <c r="E39" s="19">
        <f>IF(A39&lt;=$O$14,IF($O$15=1,(C39+D39)*$O$13,C39*$O$13),"")</f>
        <v>79.828465249759702</v>
      </c>
      <c r="F39" s="19">
        <f t="shared" si="4"/>
        <v>14442.204685795485</v>
      </c>
      <c r="G39" s="19">
        <f t="shared" si="5"/>
        <v>13925</v>
      </c>
      <c r="H39" s="19">
        <f t="shared" si="6"/>
        <v>517.20468579548469</v>
      </c>
      <c r="J39" s="12">
        <v>22</v>
      </c>
      <c r="K39" s="13" t="str">
        <f>IF($J39&gt;$O$16,"",INDEX($F$32:$F$1232,MIN($O$14,$J39*$O$12)+1))</f>
        <v/>
      </c>
      <c r="L39" s="13" t="str">
        <f>IF($J39&gt;$O$16,"",INDEX($G$32:$G$1232,MIN($O$14,$J39*$O$12)+1))</f>
        <v/>
      </c>
      <c r="M39" s="13" t="str">
        <f t="shared" si="0"/>
        <v/>
      </c>
    </row>
    <row r="40" spans="1:13" x14ac:dyDescent="0.3">
      <c r="A40" s="14">
        <f t="shared" si="1"/>
        <v>8</v>
      </c>
      <c r="B40" s="15" t="e">
        <f>IF(A40&lt;=$O$14,EDATE(B39,#REF!),"")</f>
        <v>#REF!</v>
      </c>
      <c r="C40" s="16">
        <f t="shared" si="2"/>
        <v>14442.204685795485</v>
      </c>
      <c r="D40" s="16">
        <f t="shared" si="3"/>
        <v>275</v>
      </c>
      <c r="E40" s="16">
        <f>IF(A40&lt;=$O$14,IF($O$15=1,(C40+D40)*$O$13,C40*$O$13),"")</f>
        <v>81.839159886175025</v>
      </c>
      <c r="F40" s="16">
        <f t="shared" si="4"/>
        <v>14799.043845681659</v>
      </c>
      <c r="G40" s="16">
        <f t="shared" si="5"/>
        <v>14200</v>
      </c>
      <c r="H40" s="16">
        <f t="shared" si="6"/>
        <v>599.04384568165915</v>
      </c>
      <c r="J40" s="12">
        <v>23</v>
      </c>
      <c r="K40" s="13" t="str">
        <f>IF($J40&gt;$O$16,"",INDEX($F$32:$F$1232,MIN($O$14,$J40*$O$12)+1))</f>
        <v/>
      </c>
      <c r="L40" s="13" t="str">
        <f>IF($J40&gt;$O$16,"",INDEX($G$32:$G$1232,MIN($O$14,$J40*$O$12)+1))</f>
        <v/>
      </c>
      <c r="M40" s="13" t="str">
        <f t="shared" si="0"/>
        <v/>
      </c>
    </row>
    <row r="41" spans="1:13" x14ac:dyDescent="0.3">
      <c r="A41" s="17">
        <f t="shared" si="1"/>
        <v>9</v>
      </c>
      <c r="B41" s="18" t="e">
        <f>IF(A41&lt;=$O$14,EDATE(B40,#REF!),"")</f>
        <v>#REF!</v>
      </c>
      <c r="C41" s="19">
        <f t="shared" si="2"/>
        <v>14799.043845681659</v>
      </c>
      <c r="D41" s="19">
        <f t="shared" si="3"/>
        <v>275</v>
      </c>
      <c r="E41" s="19">
        <f>IF(A41&lt;=$O$14,IF($O$15=1,(C41+D41)*$O$13,C41*$O$13),"")</f>
        <v>83.861248458863358</v>
      </c>
      <c r="F41" s="19">
        <f t="shared" si="4"/>
        <v>15157.905094140522</v>
      </c>
      <c r="G41" s="19">
        <f t="shared" si="5"/>
        <v>14475</v>
      </c>
      <c r="H41" s="19">
        <f t="shared" si="6"/>
        <v>682.90509414052212</v>
      </c>
      <c r="J41" s="12">
        <v>24</v>
      </c>
      <c r="K41" s="13" t="str">
        <f>IF($J41&gt;$O$16,"",INDEX($F$32:$F$1232,MIN($O$14,$J41*$O$12)+1))</f>
        <v/>
      </c>
      <c r="L41" s="13" t="str">
        <f>IF($J41&gt;$O$16,"",INDEX($G$32:$G$1232,MIN($O$14,$J41*$O$12)+1))</f>
        <v/>
      </c>
      <c r="M41" s="13" t="str">
        <f t="shared" si="0"/>
        <v/>
      </c>
    </row>
    <row r="42" spans="1:13" x14ac:dyDescent="0.3">
      <c r="A42" s="14">
        <f t="shared" si="1"/>
        <v>10</v>
      </c>
      <c r="B42" s="15" t="e">
        <f>IF(A42&lt;=$O$14,EDATE(B41,#REF!),"")</f>
        <v>#REF!</v>
      </c>
      <c r="C42" s="16">
        <f t="shared" si="2"/>
        <v>15157.905094140522</v>
      </c>
      <c r="D42" s="16">
        <f t="shared" si="3"/>
        <v>275</v>
      </c>
      <c r="E42" s="16">
        <f>IF(A42&lt;=$O$14,IF($O$15=1,(C42+D42)*$O$13,C42*$O$13),"")</f>
        <v>85.894795533463594</v>
      </c>
      <c r="F42" s="16">
        <f t="shared" si="4"/>
        <v>15518.799889673986</v>
      </c>
      <c r="G42" s="16">
        <f t="shared" si="5"/>
        <v>14750</v>
      </c>
      <c r="H42" s="16">
        <f t="shared" si="6"/>
        <v>768.7998896739864</v>
      </c>
      <c r="J42" s="12">
        <v>25</v>
      </c>
      <c r="K42" s="13" t="str">
        <f>IF($J42&gt;$O$16,"",INDEX($F$32:$F$1232,MIN($O$14,$J42*$O$12)+1))</f>
        <v/>
      </c>
      <c r="L42" s="13" t="str">
        <f>IF($J42&gt;$O$16,"",INDEX($G$32:$G$1232,MIN($O$14,$J42*$O$12)+1))</f>
        <v/>
      </c>
      <c r="M42" s="13" t="str">
        <f t="shared" si="0"/>
        <v/>
      </c>
    </row>
    <row r="43" spans="1:13" x14ac:dyDescent="0.3">
      <c r="A43" s="17">
        <f t="shared" si="1"/>
        <v>11</v>
      </c>
      <c r="B43" s="18" t="e">
        <f>IF(A43&lt;=$O$14,EDATE(B42,#REF!),"")</f>
        <v>#REF!</v>
      </c>
      <c r="C43" s="19">
        <f t="shared" si="2"/>
        <v>15518.799889673986</v>
      </c>
      <c r="D43" s="19">
        <f t="shared" si="3"/>
        <v>275</v>
      </c>
      <c r="E43" s="19">
        <f>IF(A43&lt;=$O$14,IF($O$15=1,(C43+D43)*$O$13,C43*$O$13),"")</f>
        <v>87.939866041486582</v>
      </c>
      <c r="F43" s="19">
        <f t="shared" si="4"/>
        <v>15881.739755715473</v>
      </c>
      <c r="G43" s="19">
        <f t="shared" si="5"/>
        <v>15025</v>
      </c>
      <c r="H43" s="19">
        <f t="shared" si="6"/>
        <v>856.73975571547271</v>
      </c>
      <c r="J43" s="12">
        <v>26</v>
      </c>
      <c r="K43" s="13" t="str">
        <f>IF($J43&gt;$O$16,"",INDEX($F$32:$F$1232,MIN($O$14,$J43*$O$12)+1))</f>
        <v/>
      </c>
      <c r="L43" s="13" t="str">
        <f>IF($J43&gt;$O$16,"",INDEX($G$32:$G$1232,MIN($O$14,$J43*$O$12)+1))</f>
        <v/>
      </c>
      <c r="M43" s="13" t="str">
        <f t="shared" si="0"/>
        <v/>
      </c>
    </row>
    <row r="44" spans="1:13" x14ac:dyDescent="0.3">
      <c r="A44" s="14">
        <f t="shared" si="1"/>
        <v>12</v>
      </c>
      <c r="B44" s="15" t="e">
        <f>IF(A44&lt;=$O$14,EDATE(B43,#REF!),"")</f>
        <v>#REF!</v>
      </c>
      <c r="C44" s="16">
        <f t="shared" si="2"/>
        <v>15881.739755715473</v>
      </c>
      <c r="D44" s="16">
        <f t="shared" si="3"/>
        <v>275</v>
      </c>
      <c r="E44" s="16">
        <f>IF(A44&lt;=$O$14,IF($O$15=1,(C44+D44)*$O$13,C44*$O$13),"")</f>
        <v>89.996525282388347</v>
      </c>
      <c r="F44" s="16">
        <f t="shared" si="4"/>
        <v>16246.73628099786</v>
      </c>
      <c r="G44" s="16">
        <f t="shared" si="5"/>
        <v>15300</v>
      </c>
      <c r="H44" s="16">
        <f t="shared" si="6"/>
        <v>946.73628099786038</v>
      </c>
      <c r="J44" s="12">
        <v>27</v>
      </c>
      <c r="K44" s="13" t="str">
        <f>IF($J44&gt;$O$16,"",INDEX($F$32:$F$1232,MIN($O$14,$J44*$O$12)+1))</f>
        <v/>
      </c>
      <c r="L44" s="13" t="str">
        <f>IF($J44&gt;$O$16,"",INDEX($G$32:$G$1232,MIN($O$14,$J44*$O$12)+1))</f>
        <v/>
      </c>
      <c r="M44" s="13" t="str">
        <f t="shared" si="0"/>
        <v/>
      </c>
    </row>
    <row r="45" spans="1:13" x14ac:dyDescent="0.3">
      <c r="A45" s="17">
        <f t="shared" si="1"/>
        <v>13</v>
      </c>
      <c r="B45" s="18" t="e">
        <f>IF(A45&lt;=$O$14,EDATE(B44,#REF!),"")</f>
        <v>#REF!</v>
      </c>
      <c r="C45" s="19">
        <f t="shared" si="2"/>
        <v>16246.73628099786</v>
      </c>
      <c r="D45" s="19">
        <f t="shared" si="3"/>
        <v>275</v>
      </c>
      <c r="E45" s="19">
        <f>IF(A45&lt;=$O$14,IF($O$15=1,(C45+D45)*$O$13,C45*$O$13),"")</f>
        <v>92.064838925655224</v>
      </c>
      <c r="F45" s="19">
        <f t="shared" si="4"/>
        <v>16613.801119923515</v>
      </c>
      <c r="G45" s="19">
        <f t="shared" si="5"/>
        <v>15575</v>
      </c>
      <c r="H45" s="19">
        <f t="shared" si="6"/>
        <v>1038.8011199235152</v>
      </c>
      <c r="J45" s="12">
        <v>28</v>
      </c>
      <c r="K45" s="13" t="str">
        <f>IF($J45&gt;$O$16,"",INDEX($F$32:$F$1232,MIN($O$14,$J45*$O$12)+1))</f>
        <v/>
      </c>
      <c r="L45" s="13" t="str">
        <f>IF($J45&gt;$O$16,"",INDEX($G$32:$G$1232,MIN($O$14,$J45*$O$12)+1))</f>
        <v/>
      </c>
      <c r="M45" s="13" t="str">
        <f t="shared" si="0"/>
        <v/>
      </c>
    </row>
    <row r="46" spans="1:13" x14ac:dyDescent="0.3">
      <c r="A46" s="14">
        <f t="shared" si="1"/>
        <v>14</v>
      </c>
      <c r="B46" s="15" t="e">
        <f>IF(A46&lt;=$O$14,EDATE(B45,#REF!),"")</f>
        <v>#REF!</v>
      </c>
      <c r="C46" s="16">
        <f t="shared" si="2"/>
        <v>16613.801119923515</v>
      </c>
      <c r="D46" s="16">
        <f t="shared" si="3"/>
        <v>275</v>
      </c>
      <c r="E46" s="16">
        <f>IF(A46&lt;=$O$14,IF($O$15=1,(C46+D46)*$O$13,C46*$O$13),"")</f>
        <v>94.144873012900618</v>
      </c>
      <c r="F46" s="16">
        <f t="shared" si="4"/>
        <v>16982.945992936417</v>
      </c>
      <c r="G46" s="16">
        <f t="shared" si="5"/>
        <v>15850</v>
      </c>
      <c r="H46" s="16">
        <f t="shared" si="6"/>
        <v>1132.9459929364166</v>
      </c>
      <c r="J46" s="12">
        <v>29</v>
      </c>
      <c r="K46" s="13" t="str">
        <f>IF($J46&gt;$O$16,"",INDEX($F$32:$F$1232,MIN($O$14,$J46*$O$12)+1))</f>
        <v/>
      </c>
      <c r="L46" s="13" t="str">
        <f>IF($J46&gt;$O$16,"",INDEX($G$32:$G$1232,MIN($O$14,$J46*$O$12)+1))</f>
        <v/>
      </c>
      <c r="M46" s="13" t="str">
        <f t="shared" si="0"/>
        <v/>
      </c>
    </row>
    <row r="47" spans="1:13" x14ac:dyDescent="0.3">
      <c r="A47" s="17">
        <f t="shared" si="1"/>
        <v>15</v>
      </c>
      <c r="B47" s="18" t="e">
        <f>IF(A47&lt;=$O$14,EDATE(B46,#REF!),"")</f>
        <v>#REF!</v>
      </c>
      <c r="C47" s="19">
        <f t="shared" si="2"/>
        <v>16982.945992936417</v>
      </c>
      <c r="D47" s="19">
        <f t="shared" si="3"/>
        <v>275</v>
      </c>
      <c r="E47" s="19">
        <f>IF(A47&lt;=$O$14,IF($O$15=1,(C47+D47)*$O$13,C47*$O$13),"")</f>
        <v>96.236693959973735</v>
      </c>
      <c r="F47" s="19">
        <f t="shared" si="4"/>
        <v>17354.182686896391</v>
      </c>
      <c r="G47" s="19">
        <f t="shared" si="5"/>
        <v>16125</v>
      </c>
      <c r="H47" s="19">
        <f t="shared" si="6"/>
        <v>1229.1826868963908</v>
      </c>
      <c r="J47" s="12">
        <v>30</v>
      </c>
      <c r="K47" s="13" t="str">
        <f>IF($J47&gt;$O$16,"",INDEX($F$32:$F$1232,MIN($O$14,$J47*$O$12)+1))</f>
        <v/>
      </c>
      <c r="L47" s="13" t="str">
        <f>IF($J47&gt;$O$16,"",INDEX($G$32:$G$1232,MIN($O$14,$J47*$O$12)+1))</f>
        <v/>
      </c>
      <c r="M47" s="13" t="str">
        <f t="shared" si="0"/>
        <v/>
      </c>
    </row>
    <row r="48" spans="1:13" x14ac:dyDescent="0.3">
      <c r="A48" s="14">
        <f t="shared" si="1"/>
        <v>16</v>
      </c>
      <c r="B48" s="15" t="e">
        <f>IF(A48&lt;=$O$14,EDATE(B47,#REF!),"")</f>
        <v>#REF!</v>
      </c>
      <c r="C48" s="16">
        <f t="shared" si="2"/>
        <v>17354.182686896391</v>
      </c>
      <c r="D48" s="16">
        <f t="shared" si="3"/>
        <v>275</v>
      </c>
      <c r="E48" s="16">
        <f>IF(A48&lt;=$O$14,IF($O$15=1,(C48+D48)*$O$13,C48*$O$13),"")</f>
        <v>98.340368559080275</v>
      </c>
      <c r="F48" s="16">
        <f t="shared" si="4"/>
        <v>17727.523055455473</v>
      </c>
      <c r="G48" s="16">
        <f t="shared" si="5"/>
        <v>16400</v>
      </c>
      <c r="H48" s="16">
        <f t="shared" si="6"/>
        <v>1327.5230554554728</v>
      </c>
      <c r="J48" s="12">
        <v>31</v>
      </c>
      <c r="K48" s="13" t="str">
        <f>IF($J48&gt;$O$16,"",INDEX($F$32:$F$1232,MIN($O$14,$J48*$O$12)+1))</f>
        <v/>
      </c>
      <c r="L48" s="13" t="str">
        <f>IF($J48&gt;$O$16,"",INDEX($G$32:$G$1232,MIN($O$14,$J48*$O$12)+1))</f>
        <v/>
      </c>
      <c r="M48" s="13" t="str">
        <f t="shared" si="0"/>
        <v/>
      </c>
    </row>
    <row r="49" spans="1:13" x14ac:dyDescent="0.3">
      <c r="A49" s="17">
        <f t="shared" si="1"/>
        <v>17</v>
      </c>
      <c r="B49" s="18" t="e">
        <f>IF(A49&lt;=$O$14,EDATE(B48,#REF!),"")</f>
        <v>#REF!</v>
      </c>
      <c r="C49" s="19">
        <f t="shared" si="2"/>
        <v>17727.523055455473</v>
      </c>
      <c r="D49" s="19">
        <f t="shared" si="3"/>
        <v>275</v>
      </c>
      <c r="E49" s="19">
        <f>IF(A49&lt;=$O$14,IF($O$15=1,(C49+D49)*$O$13,C49*$O$13),"")</f>
        <v>100.45596398091509</v>
      </c>
      <c r="F49" s="19">
        <f t="shared" si="4"/>
        <v>18102.979019436389</v>
      </c>
      <c r="G49" s="19">
        <f t="shared" si="5"/>
        <v>16675</v>
      </c>
      <c r="H49" s="19">
        <f t="shared" si="6"/>
        <v>1427.9790194363886</v>
      </c>
      <c r="J49" s="12">
        <v>32</v>
      </c>
      <c r="K49" s="13" t="str">
        <f>IF($J49&gt;$O$16,"",INDEX($F$32:$F$1232,MIN($O$14,$J49*$O$12)+1))</f>
        <v/>
      </c>
      <c r="L49" s="13" t="str">
        <f>IF($J49&gt;$O$16,"",INDEX($G$32:$G$1232,MIN($O$14,$J49*$O$12)+1))</f>
        <v/>
      </c>
      <c r="M49" s="13" t="str">
        <f t="shared" ref="M49:M80" si="7">IF($J49&gt;$O$16,"",$K49-$L49)</f>
        <v/>
      </c>
    </row>
    <row r="50" spans="1:13" x14ac:dyDescent="0.3">
      <c r="A50" s="14">
        <f t="shared" si="1"/>
        <v>18</v>
      </c>
      <c r="B50" s="15" t="e">
        <f>IF(A50&lt;=$O$14,EDATE(B49,#REF!),"")</f>
        <v>#REF!</v>
      </c>
      <c r="C50" s="16">
        <f t="shared" si="2"/>
        <v>18102.979019436389</v>
      </c>
      <c r="D50" s="16">
        <f t="shared" si="3"/>
        <v>275</v>
      </c>
      <c r="E50" s="16">
        <f>IF(A50&lt;=$O$14,IF($O$15=1,(C50+D50)*$O$13,C50*$O$13),"")</f>
        <v>102.58354777680697</v>
      </c>
      <c r="F50" s="16">
        <f t="shared" si="4"/>
        <v>18480.562567213197</v>
      </c>
      <c r="G50" s="16">
        <f t="shared" si="5"/>
        <v>16950</v>
      </c>
      <c r="H50" s="16">
        <f t="shared" si="6"/>
        <v>1530.5625672131973</v>
      </c>
      <c r="J50" s="12">
        <v>33</v>
      </c>
      <c r="K50" s="13" t="str">
        <f>IF($J50&gt;$O$16,"",INDEX($F$32:$F$1232,MIN($O$14,$J50*$O$12)+1))</f>
        <v/>
      </c>
      <c r="L50" s="13" t="str">
        <f>IF($J50&gt;$O$16,"",INDEX($G$32:$G$1232,MIN($O$14,$J50*$O$12)+1))</f>
        <v/>
      </c>
      <c r="M50" s="13" t="str">
        <f t="shared" si="7"/>
        <v/>
      </c>
    </row>
    <row r="51" spans="1:13" x14ac:dyDescent="0.3">
      <c r="A51" s="17">
        <f t="shared" si="1"/>
        <v>19</v>
      </c>
      <c r="B51" s="18" t="e">
        <f>IF(A51&lt;=$O$14,EDATE(B50,#REF!),"")</f>
        <v>#REF!</v>
      </c>
      <c r="C51" s="19">
        <f t="shared" si="2"/>
        <v>18480.562567213197</v>
      </c>
      <c r="D51" s="19">
        <f t="shared" si="3"/>
        <v>275</v>
      </c>
      <c r="E51" s="19">
        <f>IF(A51&lt;=$O$14,IF($O$15=1,(C51+D51)*$O$13,C51*$O$13),"")</f>
        <v>104.72318788087556</v>
      </c>
      <c r="F51" s="19">
        <f t="shared" si="4"/>
        <v>18860.285755094072</v>
      </c>
      <c r="G51" s="19">
        <f t="shared" si="5"/>
        <v>17225</v>
      </c>
      <c r="H51" s="19">
        <f t="shared" si="6"/>
        <v>1635.2857550940716</v>
      </c>
      <c r="J51" s="12">
        <v>34</v>
      </c>
      <c r="K51" s="13" t="str">
        <f>IF($J51&gt;$O$16,"",INDEX($F$32:$F$1232,MIN($O$14,$J51*$O$12)+1))</f>
        <v/>
      </c>
      <c r="L51" s="13" t="str">
        <f>IF($J51&gt;$O$16,"",INDEX($G$32:$G$1232,MIN($O$14,$J51*$O$12)+1))</f>
        <v/>
      </c>
      <c r="M51" s="13" t="str">
        <f t="shared" si="7"/>
        <v/>
      </c>
    </row>
    <row r="52" spans="1:13" x14ac:dyDescent="0.3">
      <c r="A52" s="14">
        <f t="shared" si="1"/>
        <v>20</v>
      </c>
      <c r="B52" s="15" t="e">
        <f>IF(A52&lt;=$O$14,EDATE(B51,#REF!),"")</f>
        <v>#REF!</v>
      </c>
      <c r="C52" s="16">
        <f t="shared" si="2"/>
        <v>18860.285755094072</v>
      </c>
      <c r="D52" s="16">
        <f t="shared" si="3"/>
        <v>275</v>
      </c>
      <c r="E52" s="16">
        <f>IF(A52&lt;=$O$14,IF($O$15=1,(C52+D52)*$O$13,C52*$O$13),"")</f>
        <v>106.87495261220053</v>
      </c>
      <c r="F52" s="16">
        <f t="shared" si="4"/>
        <v>19242.160707706273</v>
      </c>
      <c r="G52" s="16">
        <f t="shared" si="5"/>
        <v>17500</v>
      </c>
      <c r="H52" s="16">
        <f t="shared" si="6"/>
        <v>1742.1607077062727</v>
      </c>
      <c r="J52" s="12">
        <v>35</v>
      </c>
      <c r="K52" s="13" t="str">
        <f>IF($J52&gt;$O$16,"",INDEX($F$32:$F$1232,MIN($O$14,$J52*$O$12)+1))</f>
        <v/>
      </c>
      <c r="L52" s="13" t="str">
        <f>IF($J52&gt;$O$16,"",INDEX($G$32:$G$1232,MIN($O$14,$J52*$O$12)+1))</f>
        <v/>
      </c>
      <c r="M52" s="13" t="str">
        <f t="shared" si="7"/>
        <v/>
      </c>
    </row>
    <row r="53" spans="1:13" x14ac:dyDescent="0.3">
      <c r="A53" s="17">
        <f t="shared" si="1"/>
        <v>21</v>
      </c>
      <c r="B53" s="18" t="e">
        <f>IF(A53&lt;=$O$14,EDATE(B52,#REF!),"")</f>
        <v>#REF!</v>
      </c>
      <c r="C53" s="19">
        <f t="shared" si="2"/>
        <v>19242.160707706273</v>
      </c>
      <c r="D53" s="19">
        <f t="shared" si="3"/>
        <v>275</v>
      </c>
      <c r="E53" s="19">
        <f>IF(A53&lt;=$O$14,IF($O$15=1,(C53+D53)*$O$13,C53*$O$13),"")</f>
        <v>109.03891067700302</v>
      </c>
      <c r="F53" s="19">
        <f t="shared" si="4"/>
        <v>19626.199618383274</v>
      </c>
      <c r="G53" s="19">
        <f t="shared" si="5"/>
        <v>17775</v>
      </c>
      <c r="H53" s="19">
        <f t="shared" si="6"/>
        <v>1851.1996183832744</v>
      </c>
      <c r="J53" s="12">
        <v>36</v>
      </c>
      <c r="K53" s="13" t="str">
        <f>IF($J53&gt;$O$16,"",INDEX($F$32:$F$1232,MIN($O$14,$J53*$O$12)+1))</f>
        <v/>
      </c>
      <c r="L53" s="13" t="str">
        <f>IF($J53&gt;$O$16,"",INDEX($G$32:$G$1232,MIN($O$14,$J53*$O$12)+1))</f>
        <v/>
      </c>
      <c r="M53" s="13" t="str">
        <f t="shared" si="7"/>
        <v/>
      </c>
    </row>
    <row r="54" spans="1:13" x14ac:dyDescent="0.3">
      <c r="A54" s="14">
        <f t="shared" si="1"/>
        <v>22</v>
      </c>
      <c r="B54" s="15" t="e">
        <f>IF(A54&lt;=$O$14,EDATE(B53,#REF!),"")</f>
        <v>#REF!</v>
      </c>
      <c r="C54" s="16">
        <f t="shared" si="2"/>
        <v>19626.199618383274</v>
      </c>
      <c r="D54" s="16">
        <f t="shared" si="3"/>
        <v>275</v>
      </c>
      <c r="E54" s="16">
        <f>IF(A54&lt;=$O$14,IF($O$15=1,(C54+D54)*$O$13,C54*$O$13),"")</f>
        <v>111.21513117083938</v>
      </c>
      <c r="F54" s="16">
        <f t="shared" si="4"/>
        <v>20012.414749554115</v>
      </c>
      <c r="G54" s="16">
        <f t="shared" si="5"/>
        <v>18050</v>
      </c>
      <c r="H54" s="16">
        <f t="shared" si="6"/>
        <v>1962.4147495541147</v>
      </c>
      <c r="J54" s="12">
        <v>37</v>
      </c>
      <c r="K54" s="13" t="str">
        <f>IF($J54&gt;$O$16,"",INDEX($F$32:$F$1232,MIN($O$14,$J54*$O$12)+1))</f>
        <v/>
      </c>
      <c r="L54" s="13" t="str">
        <f>IF($J54&gt;$O$16,"",INDEX($G$32:$G$1232,MIN($O$14,$J54*$O$12)+1))</f>
        <v/>
      </c>
      <c r="M54" s="13" t="str">
        <f t="shared" si="7"/>
        <v/>
      </c>
    </row>
    <row r="55" spans="1:13" x14ac:dyDescent="0.3">
      <c r="A55" s="17">
        <f t="shared" si="1"/>
        <v>23</v>
      </c>
      <c r="B55" s="18" t="e">
        <f>IF(A55&lt;=$O$14,EDATE(B54,#REF!),"")</f>
        <v>#REF!</v>
      </c>
      <c r="C55" s="19">
        <f t="shared" si="2"/>
        <v>20012.414749554115</v>
      </c>
      <c r="D55" s="19">
        <f t="shared" si="3"/>
        <v>275</v>
      </c>
      <c r="E55" s="19">
        <f>IF(A55&lt;=$O$14,IF($O$15=1,(C55+D55)*$O$13,C55*$O$13),"")</f>
        <v>113.4036835808075</v>
      </c>
      <c r="F55" s="19">
        <f t="shared" si="4"/>
        <v>20400.818433134922</v>
      </c>
      <c r="G55" s="19">
        <f t="shared" si="5"/>
        <v>18325</v>
      </c>
      <c r="H55" s="19">
        <f t="shared" si="6"/>
        <v>2075.8184331349221</v>
      </c>
      <c r="J55" s="12">
        <v>38</v>
      </c>
      <c r="K55" s="13" t="str">
        <f>IF($J55&gt;$O$16,"",INDEX($F$32:$F$1232,MIN($O$14,$J55*$O$12)+1))</f>
        <v/>
      </c>
      <c r="L55" s="13" t="str">
        <f>IF($J55&gt;$O$16,"",INDEX($G$32:$G$1232,MIN($O$14,$J55*$O$12)+1))</f>
        <v/>
      </c>
      <c r="M55" s="13" t="str">
        <f t="shared" si="7"/>
        <v/>
      </c>
    </row>
    <row r="56" spans="1:13" x14ac:dyDescent="0.3">
      <c r="A56" s="14">
        <f t="shared" si="1"/>
        <v>24</v>
      </c>
      <c r="B56" s="15" t="e">
        <f>IF(A56&lt;=$O$14,EDATE(B55,#REF!),"")</f>
        <v>#REF!</v>
      </c>
      <c r="C56" s="16">
        <f t="shared" si="2"/>
        <v>20400.818433134922</v>
      </c>
      <c r="D56" s="16">
        <f t="shared" si="3"/>
        <v>275</v>
      </c>
      <c r="E56" s="16">
        <f>IF(A56&lt;=$O$14,IF($O$15=1,(C56+D56)*$O$13,C56*$O$13),"")</f>
        <v>115.60463778776541</v>
      </c>
      <c r="F56" s="16">
        <f t="shared" si="4"/>
        <v>20791.423070922687</v>
      </c>
      <c r="G56" s="16">
        <f t="shared" si="5"/>
        <v>18600</v>
      </c>
      <c r="H56" s="16">
        <f t="shared" si="6"/>
        <v>2191.4230709226867</v>
      </c>
      <c r="J56" s="12">
        <v>39</v>
      </c>
      <c r="K56" s="13" t="str">
        <f>IF($J56&gt;$O$16,"",INDEX($F$32:$F$1232,MIN($O$14,$J56*$O$12)+1))</f>
        <v/>
      </c>
      <c r="L56" s="13" t="str">
        <f>IF($J56&gt;$O$16,"",INDEX($G$32:$G$1232,MIN($O$14,$J56*$O$12)+1))</f>
        <v/>
      </c>
      <c r="M56" s="13" t="str">
        <f t="shared" si="7"/>
        <v/>
      </c>
    </row>
    <row r="57" spans="1:13" x14ac:dyDescent="0.3">
      <c r="A57" s="17">
        <f t="shared" si="1"/>
        <v>25</v>
      </c>
      <c r="B57" s="18" t="e">
        <f>IF(A57&lt;=$O$14,EDATE(B56,#REF!),"")</f>
        <v>#REF!</v>
      </c>
      <c r="C57" s="19">
        <f t="shared" si="2"/>
        <v>20791.423070922687</v>
      </c>
      <c r="D57" s="19">
        <f t="shared" si="3"/>
        <v>275</v>
      </c>
      <c r="E57" s="19">
        <f>IF(A57&lt;=$O$14,IF($O$15=1,(C57+D57)*$O$13,C57*$O$13),"")</f>
        <v>117.81806406856276</v>
      </c>
      <c r="F57" s="19">
        <f t="shared" si="4"/>
        <v>21184.241134991251</v>
      </c>
      <c r="G57" s="19">
        <f t="shared" si="5"/>
        <v>18875</v>
      </c>
      <c r="H57" s="19">
        <f t="shared" si="6"/>
        <v>2309.2411349912509</v>
      </c>
      <c r="J57" s="12">
        <v>40</v>
      </c>
      <c r="K57" s="13" t="str">
        <f>IF($J57&gt;$O$16,"",INDEX($F$32:$F$1232,MIN($O$14,$J57*$O$12)+1))</f>
        <v/>
      </c>
      <c r="L57" s="13" t="str">
        <f>IF($J57&gt;$O$16,"",INDEX($G$32:$G$1232,MIN($O$14,$J57*$O$12)+1))</f>
        <v/>
      </c>
      <c r="M57" s="13" t="str">
        <f t="shared" si="7"/>
        <v/>
      </c>
    </row>
    <row r="58" spans="1:13" x14ac:dyDescent="0.3">
      <c r="A58" s="14">
        <f t="shared" si="1"/>
        <v>26</v>
      </c>
      <c r="B58" s="15" t="e">
        <f>IF(A58&lt;=$O$14,EDATE(B57,#REF!),"")</f>
        <v>#REF!</v>
      </c>
      <c r="C58" s="16">
        <f t="shared" si="2"/>
        <v>21184.241134991251</v>
      </c>
      <c r="D58" s="16">
        <f t="shared" si="3"/>
        <v>275</v>
      </c>
      <c r="E58" s="16">
        <f>IF(A58&lt;=$O$14,IF($O$15=1,(C58+D58)*$O$13,C58*$O$13),"")</f>
        <v>120.04403309828464</v>
      </c>
      <c r="F58" s="16">
        <f t="shared" si="4"/>
        <v>21579.285168089536</v>
      </c>
      <c r="G58" s="16">
        <f t="shared" si="5"/>
        <v>19150</v>
      </c>
      <c r="H58" s="16">
        <f t="shared" si="6"/>
        <v>2429.2851680895365</v>
      </c>
      <c r="J58" s="12">
        <v>41</v>
      </c>
      <c r="K58" s="13" t="str">
        <f>IF($J58&gt;$O$16,"",INDEX($F$32:$F$1232,MIN($O$14,$J58*$O$12)+1))</f>
        <v/>
      </c>
      <c r="L58" s="13" t="str">
        <f>IF($J58&gt;$O$16,"",INDEX($G$32:$G$1232,MIN($O$14,$J58*$O$12)+1))</f>
        <v/>
      </c>
      <c r="M58" s="13" t="str">
        <f t="shared" si="7"/>
        <v/>
      </c>
    </row>
    <row r="59" spans="1:13" x14ac:dyDescent="0.3">
      <c r="A59" s="17">
        <f t="shared" si="1"/>
        <v>27</v>
      </c>
      <c r="B59" s="18" t="e">
        <f>IF(A59&lt;=$O$14,EDATE(B58,#REF!),"")</f>
        <v>#REF!</v>
      </c>
      <c r="C59" s="19">
        <f t="shared" si="2"/>
        <v>21579.285168089536</v>
      </c>
      <c r="D59" s="19">
        <f t="shared" si="3"/>
        <v>275</v>
      </c>
      <c r="E59" s="19">
        <f>IF(A59&lt;=$O$14,IF($O$15=1,(C59+D59)*$O$13,C59*$O$13),"")</f>
        <v>122.28261595250828</v>
      </c>
      <c r="F59" s="19">
        <f t="shared" si="4"/>
        <v>21976.567784042043</v>
      </c>
      <c r="G59" s="19">
        <f t="shared" si="5"/>
        <v>19425</v>
      </c>
      <c r="H59" s="19">
        <f t="shared" si="6"/>
        <v>2551.5677840420431</v>
      </c>
      <c r="J59" s="12">
        <v>42</v>
      </c>
      <c r="K59" s="13" t="str">
        <f>IF($J59&gt;$O$16,"",INDEX($F$32:$F$1232,MIN($O$14,$J59*$O$12)+1))</f>
        <v/>
      </c>
      <c r="L59" s="13" t="str">
        <f>IF($J59&gt;$O$16,"",INDEX($G$32:$G$1232,MIN($O$14,$J59*$O$12)+1))</f>
        <v/>
      </c>
      <c r="M59" s="13" t="str">
        <f t="shared" si="7"/>
        <v/>
      </c>
    </row>
    <row r="60" spans="1:13" x14ac:dyDescent="0.3">
      <c r="A60" s="14">
        <f t="shared" si="1"/>
        <v>28</v>
      </c>
      <c r="B60" s="15" t="e">
        <f>IF(A60&lt;=$O$14,EDATE(B59,#REF!),"")</f>
        <v>#REF!</v>
      </c>
      <c r="C60" s="16">
        <f t="shared" si="2"/>
        <v>21976.567784042043</v>
      </c>
      <c r="D60" s="16">
        <f t="shared" si="3"/>
        <v>275</v>
      </c>
      <c r="E60" s="16">
        <f>IF(A60&lt;=$O$14,IF($O$15=1,(C60+D60)*$O$13,C60*$O$13),"")</f>
        <v>124.5338841095725</v>
      </c>
      <c r="F60" s="16">
        <f t="shared" si="4"/>
        <v>22376.101668151616</v>
      </c>
      <c r="G60" s="16">
        <f t="shared" si="5"/>
        <v>19700</v>
      </c>
      <c r="H60" s="16">
        <f t="shared" si="6"/>
        <v>2676.1016681516157</v>
      </c>
      <c r="J60" s="12">
        <v>43</v>
      </c>
      <c r="K60" s="13" t="str">
        <f>IF($J60&gt;$O$16,"",INDEX($F$32:$F$1232,MIN($O$14,$J60*$O$12)+1))</f>
        <v/>
      </c>
      <c r="L60" s="13" t="str">
        <f>IF($J60&gt;$O$16,"",INDEX($G$32:$G$1232,MIN($O$14,$J60*$O$12)+1))</f>
        <v/>
      </c>
      <c r="M60" s="13" t="str">
        <f t="shared" si="7"/>
        <v/>
      </c>
    </row>
    <row r="61" spans="1:13" x14ac:dyDescent="0.3">
      <c r="A61" s="17">
        <f t="shared" si="1"/>
        <v>29</v>
      </c>
      <c r="B61" s="18" t="e">
        <f>IF(A61&lt;=$O$14,EDATE(B60,#REF!),"")</f>
        <v>#REF!</v>
      </c>
      <c r="C61" s="19">
        <f t="shared" si="2"/>
        <v>22376.101668151616</v>
      </c>
      <c r="D61" s="19">
        <f t="shared" si="3"/>
        <v>275</v>
      </c>
      <c r="E61" s="19">
        <f>IF(A61&lt;=$O$14,IF($O$15=1,(C61+D61)*$O$13,C61*$O$13),"")</f>
        <v>126.7979094528601</v>
      </c>
      <c r="F61" s="19">
        <f t="shared" si="4"/>
        <v>22777.899577604476</v>
      </c>
      <c r="G61" s="19">
        <f t="shared" si="5"/>
        <v>19975</v>
      </c>
      <c r="H61" s="19">
        <f t="shared" si="6"/>
        <v>2802.8995776044758</v>
      </c>
      <c r="J61" s="12">
        <v>44</v>
      </c>
      <c r="K61" s="13" t="str">
        <f>IF($J61&gt;$O$16,"",INDEX($F$32:$F$1232,MIN($O$14,$J61*$O$12)+1))</f>
        <v/>
      </c>
      <c r="L61" s="13" t="str">
        <f>IF($J61&gt;$O$16,"",INDEX($G$32:$G$1232,MIN($O$14,$J61*$O$12)+1))</f>
        <v/>
      </c>
      <c r="M61" s="13" t="str">
        <f t="shared" si="7"/>
        <v/>
      </c>
    </row>
    <row r="62" spans="1:13" x14ac:dyDescent="0.3">
      <c r="A62" s="14">
        <f t="shared" si="1"/>
        <v>30</v>
      </c>
      <c r="B62" s="15" t="e">
        <f>IF(A62&lt;=$O$14,EDATE(B61,#REF!),"")</f>
        <v>#REF!</v>
      </c>
      <c r="C62" s="16">
        <f t="shared" si="2"/>
        <v>22777.899577604476</v>
      </c>
      <c r="D62" s="16">
        <f t="shared" si="3"/>
        <v>275</v>
      </c>
      <c r="E62" s="16">
        <f>IF(A62&lt;=$O$14,IF($O$15=1,(C62+D62)*$O$13,C62*$O$13),"")</f>
        <v>129.074764273093</v>
      </c>
      <c r="F62" s="16">
        <f t="shared" si="4"/>
        <v>23181.974341877569</v>
      </c>
      <c r="G62" s="16">
        <f t="shared" si="5"/>
        <v>20250</v>
      </c>
      <c r="H62" s="16">
        <f t="shared" si="6"/>
        <v>2931.9743418775688</v>
      </c>
      <c r="J62" s="12">
        <v>45</v>
      </c>
      <c r="K62" s="13" t="str">
        <f>IF($J62&gt;$O$16,"",INDEX($F$32:$F$1232,MIN($O$14,$J62*$O$12)+1))</f>
        <v/>
      </c>
      <c r="L62" s="13" t="str">
        <f>IF($J62&gt;$O$16,"",INDEX($G$32:$G$1232,MIN($O$14,$J62*$O$12)+1))</f>
        <v/>
      </c>
      <c r="M62" s="13" t="str">
        <f t="shared" si="7"/>
        <v/>
      </c>
    </row>
    <row r="63" spans="1:13" x14ac:dyDescent="0.3">
      <c r="A63" s="17">
        <f t="shared" si="1"/>
        <v>31</v>
      </c>
      <c r="B63" s="18" t="e">
        <f>IF(A63&lt;=$O$14,EDATE(B62,#REF!),"")</f>
        <v>#REF!</v>
      </c>
      <c r="C63" s="19">
        <f t="shared" si="2"/>
        <v>23181.974341877569</v>
      </c>
      <c r="D63" s="19">
        <f t="shared" si="3"/>
        <v>275</v>
      </c>
      <c r="E63" s="19">
        <f>IF(A63&lt;=$O$14,IF($O$15=1,(C63+D63)*$O$13,C63*$O$13),"")</f>
        <v>131.36452127064052</v>
      </c>
      <c r="F63" s="19">
        <f t="shared" si="4"/>
        <v>23588.338863148208</v>
      </c>
      <c r="G63" s="19">
        <f t="shared" si="5"/>
        <v>20525</v>
      </c>
      <c r="H63" s="19">
        <f t="shared" si="6"/>
        <v>3063.3388631482085</v>
      </c>
      <c r="J63" s="12">
        <v>46</v>
      </c>
      <c r="K63" s="13" t="str">
        <f>IF($J63&gt;$O$16,"",INDEX($F$32:$F$1232,MIN($O$14,$J63*$O$12)+1))</f>
        <v/>
      </c>
      <c r="L63" s="13" t="str">
        <f>IF($J63&gt;$O$16,"",INDEX($G$32:$G$1232,MIN($O$14,$J63*$O$12)+1))</f>
        <v/>
      </c>
      <c r="M63" s="13" t="str">
        <f t="shared" si="7"/>
        <v/>
      </c>
    </row>
    <row r="64" spans="1:13" x14ac:dyDescent="0.3">
      <c r="A64" s="14">
        <f t="shared" si="1"/>
        <v>32</v>
      </c>
      <c r="B64" s="15" t="e">
        <f>IF(A64&lt;=$O$14,EDATE(B63,#REF!),"")</f>
        <v>#REF!</v>
      </c>
      <c r="C64" s="16">
        <f t="shared" si="2"/>
        <v>23588.338863148208</v>
      </c>
      <c r="D64" s="16">
        <f t="shared" si="3"/>
        <v>275</v>
      </c>
      <c r="E64" s="16">
        <f>IF(A64&lt;=$O$14,IF($O$15=1,(C64+D64)*$O$13,C64*$O$13),"")</f>
        <v>133.66725355784084</v>
      </c>
      <c r="F64" s="16">
        <f t="shared" si="4"/>
        <v>23997.006116706048</v>
      </c>
      <c r="G64" s="16">
        <f t="shared" si="5"/>
        <v>20800</v>
      </c>
      <c r="H64" s="16">
        <f t="shared" si="6"/>
        <v>3197.0061167060485</v>
      </c>
      <c r="J64" s="12">
        <v>47</v>
      </c>
      <c r="K64" s="13" t="str">
        <f>IF($J64&gt;$O$16,"",INDEX($F$32:$F$1232,MIN($O$14,$J64*$O$12)+1))</f>
        <v/>
      </c>
      <c r="L64" s="13" t="str">
        <f>IF($J64&gt;$O$16,"",INDEX($G$32:$G$1232,MIN($O$14,$J64*$O$12)+1))</f>
        <v/>
      </c>
      <c r="M64" s="13" t="str">
        <f t="shared" si="7"/>
        <v/>
      </c>
    </row>
    <row r="65" spans="1:13" x14ac:dyDescent="0.3">
      <c r="A65" s="17">
        <f t="shared" si="1"/>
        <v>33</v>
      </c>
      <c r="B65" s="18" t="e">
        <f>IF(A65&lt;=$O$14,EDATE(B64,#REF!),"")</f>
        <v>#REF!</v>
      </c>
      <c r="C65" s="19">
        <f t="shared" si="2"/>
        <v>23997.006116706048</v>
      </c>
      <c r="D65" s="19">
        <f t="shared" si="3"/>
        <v>275</v>
      </c>
      <c r="E65" s="19">
        <f>IF(A65&lt;=$O$14,IF($O$15=1,(C65+D65)*$O$13,C65*$O$13),"")</f>
        <v>135.9830346613353</v>
      </c>
      <c r="F65" s="19">
        <f t="shared" si="4"/>
        <v>24407.989151367383</v>
      </c>
      <c r="G65" s="19">
        <f t="shared" si="5"/>
        <v>21075</v>
      </c>
      <c r="H65" s="19">
        <f t="shared" si="6"/>
        <v>3332.9891513673829</v>
      </c>
      <c r="J65" s="12">
        <v>48</v>
      </c>
      <c r="K65" s="13" t="str">
        <f>IF($J65&gt;$O$16,"",INDEX($F$32:$F$1232,MIN($O$14,$J65*$O$12)+1))</f>
        <v/>
      </c>
      <c r="L65" s="13" t="str">
        <f>IF($J65&gt;$O$16,"",INDEX($G$32:$G$1232,MIN($O$14,$J65*$O$12)+1))</f>
        <v/>
      </c>
      <c r="M65" s="13" t="str">
        <f t="shared" si="7"/>
        <v/>
      </c>
    </row>
    <row r="66" spans="1:13" x14ac:dyDescent="0.3">
      <c r="A66" s="14">
        <f t="shared" si="1"/>
        <v>34</v>
      </c>
      <c r="B66" s="15" t="e">
        <f>IF(A66&lt;=$O$14,EDATE(B65,#REF!),"")</f>
        <v>#REF!</v>
      </c>
      <c r="C66" s="16">
        <f t="shared" si="2"/>
        <v>24407.989151367383</v>
      </c>
      <c r="D66" s="16">
        <f t="shared" si="3"/>
        <v>275</v>
      </c>
      <c r="E66" s="16">
        <f>IF(A66&lt;=$O$14,IF($O$15=1,(C66+D66)*$O$13,C66*$O$13),"")</f>
        <v>138.31193852441621</v>
      </c>
      <c r="F66" s="16">
        <f t="shared" si="4"/>
        <v>24821.3010898918</v>
      </c>
      <c r="G66" s="16">
        <f t="shared" si="5"/>
        <v>21350</v>
      </c>
      <c r="H66" s="16">
        <f t="shared" si="6"/>
        <v>3471.3010898918001</v>
      </c>
      <c r="J66" s="12">
        <v>49</v>
      </c>
      <c r="K66" s="13" t="str">
        <f>IF($J66&gt;$O$16,"",INDEX($F$32:$F$1232,MIN($O$14,$J66*$O$12)+1))</f>
        <v/>
      </c>
      <c r="L66" s="13" t="str">
        <f>IF($J66&gt;$O$16,"",INDEX($G$32:$G$1232,MIN($O$14,$J66*$O$12)+1))</f>
        <v/>
      </c>
      <c r="M66" s="13" t="str">
        <f t="shared" si="7"/>
        <v/>
      </c>
    </row>
    <row r="67" spans="1:13" x14ac:dyDescent="0.3">
      <c r="A67" s="17">
        <f t="shared" si="1"/>
        <v>35</v>
      </c>
      <c r="B67" s="18" t="e">
        <f>IF(A67&lt;=$O$14,EDATE(B66,#REF!),"")</f>
        <v>#REF!</v>
      </c>
      <c r="C67" s="19">
        <f t="shared" si="2"/>
        <v>24821.3010898918</v>
      </c>
      <c r="D67" s="19">
        <f t="shared" si="3"/>
        <v>275</v>
      </c>
      <c r="E67" s="19">
        <f>IF(A67&lt;=$O$14,IF($O$15=1,(C67+D67)*$O$13,C67*$O$13),"")</f>
        <v>140.6540395093879</v>
      </c>
      <c r="F67" s="19">
        <f t="shared" si="4"/>
        <v>25236.955129401187</v>
      </c>
      <c r="G67" s="19">
        <f t="shared" si="5"/>
        <v>21625</v>
      </c>
      <c r="H67" s="19">
        <f t="shared" si="6"/>
        <v>3611.9551294011872</v>
      </c>
      <c r="J67" s="12">
        <v>50</v>
      </c>
      <c r="K67" s="13" t="str">
        <f>IF($J67&gt;$O$16,"",INDEX($F$32:$F$1232,MIN($O$14,$J67*$O$12)+1))</f>
        <v/>
      </c>
      <c r="L67" s="13" t="str">
        <f>IF($J67&gt;$O$16,"",INDEX($G$32:$G$1232,MIN($O$14,$J67*$O$12)+1))</f>
        <v/>
      </c>
      <c r="M67" s="13" t="str">
        <f t="shared" si="7"/>
        <v/>
      </c>
    </row>
    <row r="68" spans="1:13" x14ac:dyDescent="0.3">
      <c r="A68" s="14">
        <f t="shared" si="1"/>
        <v>36</v>
      </c>
      <c r="B68" s="15" t="e">
        <f>IF(A68&lt;=$O$14,EDATE(B67,#REF!),"")</f>
        <v>#REF!</v>
      </c>
      <c r="C68" s="16">
        <f t="shared" si="2"/>
        <v>25236.955129401187</v>
      </c>
      <c r="D68" s="16">
        <f t="shared" si="3"/>
        <v>275</v>
      </c>
      <c r="E68" s="16">
        <f>IF(A68&lt;=$O$14,IF($O$15=1,(C68+D68)*$O$13,C68*$O$13),"")</f>
        <v>143.00941239994111</v>
      </c>
      <c r="F68" s="16">
        <f t="shared" si="4"/>
        <v>25654.964541801128</v>
      </c>
      <c r="G68" s="16">
        <f t="shared" si="5"/>
        <v>21900</v>
      </c>
      <c r="H68" s="16">
        <f t="shared" si="6"/>
        <v>3754.9645418011278</v>
      </c>
      <c r="J68" s="12">
        <v>51</v>
      </c>
      <c r="K68" s="13" t="str">
        <f>IF($J68&gt;$O$16,"",INDEX($F$32:$F$1232,MIN($O$14,$J68*$O$12)+1))</f>
        <v/>
      </c>
      <c r="L68" s="13" t="str">
        <f>IF($J68&gt;$O$16,"",INDEX($G$32:$G$1232,MIN($O$14,$J68*$O$12)+1))</f>
        <v/>
      </c>
      <c r="M68" s="13" t="str">
        <f t="shared" si="7"/>
        <v/>
      </c>
    </row>
    <row r="69" spans="1:13" x14ac:dyDescent="0.3">
      <c r="A69" s="17">
        <f t="shared" si="1"/>
        <v>37</v>
      </c>
      <c r="B69" s="18" t="e">
        <f>IF(A69&lt;=$O$14,EDATE(B68,#REF!),"")</f>
        <v>#REF!</v>
      </c>
      <c r="C69" s="19">
        <f t="shared" si="2"/>
        <v>25654.964541801128</v>
      </c>
      <c r="D69" s="19">
        <f t="shared" si="3"/>
        <v>275</v>
      </c>
      <c r="E69" s="19">
        <f>IF(A69&lt;=$O$14,IF($O$15=1,(C69+D69)*$O$13,C69*$O$13),"")</f>
        <v>145.3781324035408</v>
      </c>
      <c r="F69" s="19">
        <f t="shared" si="4"/>
        <v>26075.342674204669</v>
      </c>
      <c r="G69" s="19">
        <f t="shared" si="5"/>
        <v>22175</v>
      </c>
      <c r="H69" s="19">
        <f t="shared" si="6"/>
        <v>3900.3426742046686</v>
      </c>
      <c r="J69" s="12">
        <v>52</v>
      </c>
      <c r="K69" s="13" t="str">
        <f>IF($J69&gt;$O$16,"",INDEX($F$32:$F$1232,MIN($O$14,$J69*$O$12)+1))</f>
        <v/>
      </c>
      <c r="L69" s="13" t="str">
        <f>IF($J69&gt;$O$16,"",INDEX($G$32:$G$1232,MIN($O$14,$J69*$O$12)+1))</f>
        <v/>
      </c>
      <c r="M69" s="13" t="str">
        <f t="shared" si="7"/>
        <v/>
      </c>
    </row>
    <row r="70" spans="1:13" x14ac:dyDescent="0.3">
      <c r="A70" s="14">
        <f t="shared" si="1"/>
        <v>38</v>
      </c>
      <c r="B70" s="15" t="e">
        <f>IF(A70&lt;=$O$14,EDATE(B69,#REF!),"")</f>
        <v>#REF!</v>
      </c>
      <c r="C70" s="16">
        <f t="shared" si="2"/>
        <v>26075.342674204669</v>
      </c>
      <c r="D70" s="16">
        <f t="shared" si="3"/>
        <v>275</v>
      </c>
      <c r="E70" s="16">
        <f>IF(A70&lt;=$O$14,IF($O$15=1,(C70+D70)*$O$13,C70*$O$13),"")</f>
        <v>147.76027515382756</v>
      </c>
      <c r="F70" s="16">
        <f t="shared" si="4"/>
        <v>26498.102949358497</v>
      </c>
      <c r="G70" s="16">
        <f t="shared" si="5"/>
        <v>22450</v>
      </c>
      <c r="H70" s="16">
        <f t="shared" si="6"/>
        <v>4048.1029493584974</v>
      </c>
      <c r="J70" s="12">
        <v>53</v>
      </c>
      <c r="K70" s="13" t="str">
        <f>IF($J70&gt;$O$16,"",INDEX($F$32:$F$1232,MIN($O$14,$J70*$O$12)+1))</f>
        <v/>
      </c>
      <c r="L70" s="13" t="str">
        <f>IF($J70&gt;$O$16,"",INDEX($G$32:$G$1232,MIN($O$14,$J70*$O$12)+1))</f>
        <v/>
      </c>
      <c r="M70" s="13" t="str">
        <f t="shared" si="7"/>
        <v/>
      </c>
    </row>
    <row r="71" spans="1:13" x14ac:dyDescent="0.3">
      <c r="A71" s="17">
        <f t="shared" si="1"/>
        <v>39</v>
      </c>
      <c r="B71" s="18" t="e">
        <f>IF(A71&lt;=$O$14,EDATE(B70,#REF!),"")</f>
        <v>#REF!</v>
      </c>
      <c r="C71" s="19">
        <f t="shared" si="2"/>
        <v>26498.102949358497</v>
      </c>
      <c r="D71" s="19">
        <f t="shared" si="3"/>
        <v>275</v>
      </c>
      <c r="E71" s="19">
        <f>IF(A71&lt;=$O$14,IF($O$15=1,(C71+D71)*$O$13,C71*$O$13),"")</f>
        <v>150.15591671303261</v>
      </c>
      <c r="F71" s="19">
        <f t="shared" si="4"/>
        <v>26923.25886607153</v>
      </c>
      <c r="G71" s="19">
        <f t="shared" si="5"/>
        <v>22725</v>
      </c>
      <c r="H71" s="19">
        <f t="shared" si="6"/>
        <v>4198.2588660715301</v>
      </c>
      <c r="J71" s="12">
        <v>54</v>
      </c>
      <c r="K71" s="13" t="str">
        <f>IF($J71&gt;$O$16,"",INDEX($F$32:$F$1232,MIN($O$14,$J71*$O$12)+1))</f>
        <v/>
      </c>
      <c r="L71" s="13" t="str">
        <f>IF($J71&gt;$O$16,"",INDEX($G$32:$G$1232,MIN($O$14,$J71*$O$12)+1))</f>
        <v/>
      </c>
      <c r="M71" s="13" t="str">
        <f t="shared" si="7"/>
        <v/>
      </c>
    </row>
    <row r="72" spans="1:13" x14ac:dyDescent="0.3">
      <c r="A72" s="14">
        <f t="shared" si="1"/>
        <v>40</v>
      </c>
      <c r="B72" s="15" t="e">
        <f>IF(A72&lt;=$O$14,EDATE(B71,#REF!),"")</f>
        <v>#REF!</v>
      </c>
      <c r="C72" s="16">
        <f t="shared" si="2"/>
        <v>26923.25886607153</v>
      </c>
      <c r="D72" s="16">
        <f t="shared" si="3"/>
        <v>275</v>
      </c>
      <c r="E72" s="16">
        <f>IF(A72&lt;=$O$14,IF($O$15=1,(C72+D72)*$O$13,C72*$O$13),"")</f>
        <v>152.56513357440647</v>
      </c>
      <c r="F72" s="16">
        <f t="shared" si="4"/>
        <v>27350.823999645938</v>
      </c>
      <c r="G72" s="16">
        <f t="shared" si="5"/>
        <v>23000</v>
      </c>
      <c r="H72" s="16">
        <f t="shared" si="6"/>
        <v>4350.8239996459379</v>
      </c>
      <c r="J72" s="12">
        <v>55</v>
      </c>
      <c r="K72" s="13" t="str">
        <f>IF($J72&gt;$O$16,"",INDEX($F$32:$F$1232,MIN($O$14,$J72*$O$12)+1))</f>
        <v/>
      </c>
      <c r="L72" s="13" t="str">
        <f>IF($J72&gt;$O$16,"",INDEX($G$32:$G$1232,MIN($O$14,$J72*$O$12)+1))</f>
        <v/>
      </c>
      <c r="M72" s="13" t="str">
        <f t="shared" si="7"/>
        <v/>
      </c>
    </row>
    <row r="73" spans="1:13" x14ac:dyDescent="0.3">
      <c r="A73" s="17">
        <f t="shared" si="1"/>
        <v>41</v>
      </c>
      <c r="B73" s="18" t="e">
        <f>IF(A73&lt;=$O$14,EDATE(B72,#REF!),"")</f>
        <v>#REF!</v>
      </c>
      <c r="C73" s="19">
        <f t="shared" si="2"/>
        <v>27350.823999645938</v>
      </c>
      <c r="D73" s="19">
        <f t="shared" si="3"/>
        <v>275</v>
      </c>
      <c r="E73" s="19">
        <f>IF(A73&lt;=$O$14,IF($O$15=1,(C73+D73)*$O$13,C73*$O$13),"")</f>
        <v>154.98800266466145</v>
      </c>
      <c r="F73" s="19">
        <f t="shared" si="4"/>
        <v>27780.812002310598</v>
      </c>
      <c r="G73" s="19">
        <f t="shared" si="5"/>
        <v>23275</v>
      </c>
      <c r="H73" s="19">
        <f t="shared" si="6"/>
        <v>4505.8120023105985</v>
      </c>
      <c r="J73" s="12">
        <v>56</v>
      </c>
      <c r="K73" s="13" t="str">
        <f>IF($J73&gt;$O$16,"",INDEX($F$32:$F$1232,MIN($O$14,$J73*$O$12)+1))</f>
        <v/>
      </c>
      <c r="L73" s="13" t="str">
        <f>IF($J73&gt;$O$16,"",INDEX($G$32:$G$1232,MIN($O$14,$J73*$O$12)+1))</f>
        <v/>
      </c>
      <c r="M73" s="13" t="str">
        <f t="shared" si="7"/>
        <v/>
      </c>
    </row>
    <row r="74" spans="1:13" x14ac:dyDescent="0.3">
      <c r="A74" s="14">
        <f t="shared" si="1"/>
        <v>42</v>
      </c>
      <c r="B74" s="15" t="e">
        <f>IF(A74&lt;=$O$14,EDATE(B73,#REF!),"")</f>
        <v>#REF!</v>
      </c>
      <c r="C74" s="16">
        <f t="shared" si="2"/>
        <v>27780.812002310598</v>
      </c>
      <c r="D74" s="16">
        <f t="shared" si="3"/>
        <v>275</v>
      </c>
      <c r="E74" s="16">
        <f>IF(A74&lt;=$O$14,IF($O$15=1,(C74+D74)*$O$13,C74*$O$13),"")</f>
        <v>157.42460134642789</v>
      </c>
      <c r="F74" s="16">
        <f t="shared" si="4"/>
        <v>28213.236603657027</v>
      </c>
      <c r="G74" s="16">
        <f t="shared" si="5"/>
        <v>23550</v>
      </c>
      <c r="H74" s="16">
        <f t="shared" si="6"/>
        <v>4663.2366036570274</v>
      </c>
      <c r="J74" s="12">
        <v>57</v>
      </c>
      <c r="K74" s="13" t="str">
        <f>IF($J74&gt;$O$16,"",INDEX($F$32:$F$1232,MIN($O$14,$J74*$O$12)+1))</f>
        <v/>
      </c>
      <c r="L74" s="13" t="str">
        <f>IF($J74&gt;$O$16,"",INDEX($G$32:$G$1232,MIN($O$14,$J74*$O$12)+1))</f>
        <v/>
      </c>
      <c r="M74" s="13" t="str">
        <f t="shared" si="7"/>
        <v/>
      </c>
    </row>
    <row r="75" spans="1:13" x14ac:dyDescent="0.3">
      <c r="A75" s="17">
        <f t="shared" si="1"/>
        <v>43</v>
      </c>
      <c r="B75" s="18" t="e">
        <f>IF(A75&lt;=$O$14,EDATE(B74,#REF!),"")</f>
        <v>#REF!</v>
      </c>
      <c r="C75" s="19">
        <f t="shared" si="2"/>
        <v>28213.236603657027</v>
      </c>
      <c r="D75" s="19">
        <f t="shared" si="3"/>
        <v>275</v>
      </c>
      <c r="E75" s="19">
        <f>IF(A75&lt;=$O$14,IF($O$15=1,(C75+D75)*$O$13,C75*$O$13),"")</f>
        <v>159.87500742072433</v>
      </c>
      <c r="F75" s="19">
        <f t="shared" si="4"/>
        <v>28648.111611077751</v>
      </c>
      <c r="G75" s="19">
        <f t="shared" si="5"/>
        <v>23825</v>
      </c>
      <c r="H75" s="19">
        <f t="shared" si="6"/>
        <v>4823.1116110777511</v>
      </c>
      <c r="J75" s="12">
        <v>58</v>
      </c>
      <c r="K75" s="13" t="str">
        <f>IF($J75&gt;$O$16,"",INDEX($F$32:$F$1232,MIN($O$14,$J75*$O$12)+1))</f>
        <v/>
      </c>
      <c r="L75" s="13" t="str">
        <f>IF($J75&gt;$O$16,"",INDEX($G$32:$G$1232,MIN($O$14,$J75*$O$12)+1))</f>
        <v/>
      </c>
      <c r="M75" s="13" t="str">
        <f t="shared" si="7"/>
        <v/>
      </c>
    </row>
    <row r="76" spans="1:13" x14ac:dyDescent="0.3">
      <c r="A76" s="14">
        <f t="shared" si="1"/>
        <v>44</v>
      </c>
      <c r="B76" s="15" t="e">
        <f>IF(A76&lt;=$O$14,EDATE(B75,#REF!),"")</f>
        <v>#REF!</v>
      </c>
      <c r="C76" s="16">
        <f t="shared" si="2"/>
        <v>28648.111611077751</v>
      </c>
      <c r="D76" s="16">
        <f t="shared" si="3"/>
        <v>275</v>
      </c>
      <c r="E76" s="16">
        <f>IF(A76&lt;=$O$14,IF($O$15=1,(C76+D76)*$O$13,C76*$O$13),"")</f>
        <v>162.3392991294418</v>
      </c>
      <c r="F76" s="16">
        <f t="shared" si="4"/>
        <v>29085.450910207193</v>
      </c>
      <c r="G76" s="16">
        <f t="shared" si="5"/>
        <v>24100</v>
      </c>
      <c r="H76" s="16">
        <f t="shared" si="6"/>
        <v>4985.4509102071934</v>
      </c>
      <c r="J76" s="12">
        <v>59</v>
      </c>
      <c r="K76" s="13" t="str">
        <f>IF($J76&gt;$O$16,"",INDEX($F$32:$F$1232,MIN($O$14,$J76*$O$12)+1))</f>
        <v/>
      </c>
      <c r="L76" s="13" t="str">
        <f>IF($J76&gt;$O$16,"",INDEX($G$32:$G$1232,MIN($O$14,$J76*$O$12)+1))</f>
        <v/>
      </c>
      <c r="M76" s="13" t="str">
        <f t="shared" si="7"/>
        <v/>
      </c>
    </row>
    <row r="77" spans="1:13" x14ac:dyDescent="0.3">
      <c r="A77" s="17">
        <f t="shared" si="1"/>
        <v>45</v>
      </c>
      <c r="B77" s="18" t="e">
        <f>IF(A77&lt;=$O$14,EDATE(B76,#REF!),"")</f>
        <v>#REF!</v>
      </c>
      <c r="C77" s="19">
        <f t="shared" si="2"/>
        <v>29085.450910207193</v>
      </c>
      <c r="D77" s="19">
        <f t="shared" si="3"/>
        <v>275</v>
      </c>
      <c r="E77" s="19">
        <f>IF(A77&lt;=$O$14,IF($O$15=1,(C77+D77)*$O$13,C77*$O$13),"")</f>
        <v>164.81755515784198</v>
      </c>
      <c r="F77" s="19">
        <f t="shared" si="4"/>
        <v>29525.268465365036</v>
      </c>
      <c r="G77" s="19">
        <f t="shared" si="5"/>
        <v>24375</v>
      </c>
      <c r="H77" s="19">
        <f t="shared" si="6"/>
        <v>5150.2684653650358</v>
      </c>
      <c r="J77" s="12">
        <v>60</v>
      </c>
      <c r="K77" s="13" t="str">
        <f>IF($J77&gt;$O$16,"",INDEX($F$32:$F$1232,MIN($O$14,$J77*$O$12)+1))</f>
        <v/>
      </c>
      <c r="L77" s="13" t="str">
        <f>IF($J77&gt;$O$16,"",INDEX($G$32:$G$1232,MIN($O$14,$J77*$O$12)+1))</f>
        <v/>
      </c>
      <c r="M77" s="13" t="str">
        <f t="shared" si="7"/>
        <v/>
      </c>
    </row>
    <row r="78" spans="1:13" x14ac:dyDescent="0.3">
      <c r="A78" s="14">
        <f t="shared" si="1"/>
        <v>46</v>
      </c>
      <c r="B78" s="15" t="e">
        <f>IF(A78&lt;=$O$14,EDATE(B77,#REF!),"")</f>
        <v>#REF!</v>
      </c>
      <c r="C78" s="16">
        <f t="shared" si="2"/>
        <v>29525.268465365036</v>
      </c>
      <c r="D78" s="16">
        <f t="shared" si="3"/>
        <v>275</v>
      </c>
      <c r="E78" s="16">
        <f>IF(A78&lt;=$O$14,IF($O$15=1,(C78+D78)*$O$13,C78*$O$13),"")</f>
        <v>167.30985463706978</v>
      </c>
      <c r="F78" s="16">
        <f t="shared" si="4"/>
        <v>29967.578320002107</v>
      </c>
      <c r="G78" s="16">
        <f t="shared" si="5"/>
        <v>24650</v>
      </c>
      <c r="H78" s="16">
        <f t="shared" si="6"/>
        <v>5317.5783200021069</v>
      </c>
      <c r="J78" s="12">
        <v>61</v>
      </c>
      <c r="K78" s="13" t="str">
        <f>IF($J78&gt;$O$16,"",INDEX($F$32:$F$1232,MIN($O$14,$J78*$O$12)+1))</f>
        <v/>
      </c>
      <c r="L78" s="13" t="str">
        <f>IF($J78&gt;$O$16,"",INDEX($G$32:$G$1232,MIN($O$14,$J78*$O$12)+1))</f>
        <v/>
      </c>
      <c r="M78" s="13" t="str">
        <f t="shared" si="7"/>
        <v/>
      </c>
    </row>
    <row r="79" spans="1:13" x14ac:dyDescent="0.3">
      <c r="A79" s="17">
        <f t="shared" si="1"/>
        <v>47</v>
      </c>
      <c r="B79" s="18" t="e">
        <f>IF(A79&lt;=$O$14,EDATE(B78,#REF!),"")</f>
        <v>#REF!</v>
      </c>
      <c r="C79" s="19">
        <f t="shared" si="2"/>
        <v>29967.578320002107</v>
      </c>
      <c r="D79" s="19">
        <f t="shared" si="3"/>
        <v>275</v>
      </c>
      <c r="E79" s="19">
        <f>IF(A79&lt;=$O$14,IF($O$15=1,(C79+D79)*$O$13,C79*$O$13),"")</f>
        <v>169.81627714667985</v>
      </c>
      <c r="F79" s="19">
        <f t="shared" si="4"/>
        <v>30412.394597148788</v>
      </c>
      <c r="G79" s="19">
        <f t="shared" si="5"/>
        <v>24925</v>
      </c>
      <c r="H79" s="19">
        <f t="shared" si="6"/>
        <v>5487.3945971487883</v>
      </c>
      <c r="J79" s="12">
        <v>62</v>
      </c>
      <c r="K79" s="13" t="str">
        <f>IF($J79&gt;$O$16,"",INDEX($F$32:$F$1232,MIN($O$14,$J79*$O$12)+1))</f>
        <v/>
      </c>
      <c r="L79" s="13" t="str">
        <f>IF($J79&gt;$O$16,"",INDEX($G$32:$G$1232,MIN($O$14,$J79*$O$12)+1))</f>
        <v/>
      </c>
      <c r="M79" s="13" t="str">
        <f t="shared" si="7"/>
        <v/>
      </c>
    </row>
    <row r="80" spans="1:13" x14ac:dyDescent="0.3">
      <c r="A80" s="14">
        <f t="shared" si="1"/>
        <v>48</v>
      </c>
      <c r="B80" s="15" t="e">
        <f>IF(A80&lt;=$O$14,EDATE(B79,#REF!),"")</f>
        <v>#REF!</v>
      </c>
      <c r="C80" s="16">
        <f t="shared" si="2"/>
        <v>30412.394597148788</v>
      </c>
      <c r="D80" s="16">
        <f t="shared" si="3"/>
        <v>275</v>
      </c>
      <c r="E80" s="16">
        <f>IF(A80&lt;=$O$14,IF($O$15=1,(C80+D80)*$O$13,C80*$O$13),"")</f>
        <v>172.33690271717774</v>
      </c>
      <c r="F80" s="16">
        <f t="shared" si="4"/>
        <v>30859.731499865968</v>
      </c>
      <c r="G80" s="16">
        <f t="shared" si="5"/>
        <v>25200</v>
      </c>
      <c r="H80" s="16">
        <f t="shared" si="6"/>
        <v>5659.7314998659676</v>
      </c>
      <c r="J80" s="12">
        <v>63</v>
      </c>
      <c r="K80" s="13" t="str">
        <f>IF($J80&gt;$O$16,"",INDEX($F$32:$F$1232,MIN($O$14,$J80*$O$12)+1))</f>
        <v/>
      </c>
      <c r="L80" s="13" t="str">
        <f>IF($J80&gt;$O$16,"",INDEX($G$32:$G$1232,MIN($O$14,$J80*$O$12)+1))</f>
        <v/>
      </c>
      <c r="M80" s="13" t="str">
        <f t="shared" si="7"/>
        <v/>
      </c>
    </row>
    <row r="81" spans="1:13" x14ac:dyDescent="0.3">
      <c r="A81" s="17">
        <f t="shared" si="1"/>
        <v>49</v>
      </c>
      <c r="B81" s="18" t="e">
        <f>IF(A81&lt;=$O$14,EDATE(B80,#REF!),"")</f>
        <v>#REF!</v>
      </c>
      <c r="C81" s="19">
        <f t="shared" si="2"/>
        <v>30859.731499865968</v>
      </c>
      <c r="D81" s="19">
        <f t="shared" si="3"/>
        <v>275</v>
      </c>
      <c r="E81" s="19">
        <f>IF(A81&lt;=$O$14,IF($O$15=1,(C81+D81)*$O$13,C81*$O$13),"")</f>
        <v>174.8718118325751</v>
      </c>
      <c r="F81" s="19">
        <f t="shared" si="4"/>
        <v>31309.603311698542</v>
      </c>
      <c r="G81" s="19">
        <f t="shared" si="5"/>
        <v>25475</v>
      </c>
      <c r="H81" s="19">
        <f t="shared" si="6"/>
        <v>5834.6033116985418</v>
      </c>
      <c r="J81" s="12">
        <v>64</v>
      </c>
      <c r="K81" s="13" t="str">
        <f>IF($J81&gt;$O$16,"",INDEX($F$32:$F$1232,MIN($O$14,$J81*$O$12)+1))</f>
        <v/>
      </c>
      <c r="L81" s="13" t="str">
        <f>IF($J81&gt;$O$16,"",INDEX($G$32:$G$1232,MIN($O$14,$J81*$O$12)+1))</f>
        <v/>
      </c>
      <c r="M81" s="13" t="str">
        <f t="shared" ref="M81:M117" si="8">IF($J81&gt;$O$16,"",$K81-$L81)</f>
        <v/>
      </c>
    </row>
    <row r="82" spans="1:13" x14ac:dyDescent="0.3">
      <c r="A82" s="14">
        <f t="shared" si="1"/>
        <v>50</v>
      </c>
      <c r="B82" s="15" t="e">
        <f>IF(A82&lt;=$O$14,EDATE(B81,#REF!),"")</f>
        <v>#REF!</v>
      </c>
      <c r="C82" s="16">
        <f t="shared" si="2"/>
        <v>31309.603311698542</v>
      </c>
      <c r="D82" s="16">
        <f t="shared" si="3"/>
        <v>275</v>
      </c>
      <c r="E82" s="16">
        <f>IF(A82&lt;=$O$14,IF($O$15=1,(C82+D82)*$O$13,C82*$O$13),"")</f>
        <v>177.42108543295973</v>
      </c>
      <c r="F82" s="16">
        <f t="shared" si="4"/>
        <v>31762.024397131503</v>
      </c>
      <c r="G82" s="16">
        <f t="shared" si="5"/>
        <v>25750</v>
      </c>
      <c r="H82" s="16">
        <f t="shared" si="6"/>
        <v>6012.0243971315031</v>
      </c>
      <c r="J82" s="12">
        <v>65</v>
      </c>
      <c r="K82" s="13" t="str">
        <f>IF($J82&gt;$O$16,"",INDEX($F$32:$F$1232,MIN($O$14,$J82*$O$12)+1))</f>
        <v/>
      </c>
      <c r="L82" s="13" t="str">
        <f>IF($J82&gt;$O$16,"",INDEX($G$32:$G$1232,MIN($O$14,$J82*$O$12)+1))</f>
        <v/>
      </c>
      <c r="M82" s="13" t="str">
        <f t="shared" si="8"/>
        <v/>
      </c>
    </row>
    <row r="83" spans="1:13" x14ac:dyDescent="0.3">
      <c r="A83" s="17">
        <f t="shared" si="1"/>
        <v>51</v>
      </c>
      <c r="B83" s="18" t="e">
        <f>IF(A83&lt;=$O$14,EDATE(B82,#REF!),"")</f>
        <v>#REF!</v>
      </c>
      <c r="C83" s="19">
        <f t="shared" si="2"/>
        <v>31762.024397131503</v>
      </c>
      <c r="D83" s="19">
        <f t="shared" si="3"/>
        <v>275</v>
      </c>
      <c r="E83" s="19">
        <f>IF(A83&lt;=$O$14,IF($O$15=1,(C83+D83)*$O$13,C83*$O$13),"")</f>
        <v>179.98480491707986</v>
      </c>
      <c r="F83" s="19">
        <f t="shared" si="4"/>
        <v>32217.009202048583</v>
      </c>
      <c r="G83" s="19">
        <f t="shared" si="5"/>
        <v>26025</v>
      </c>
      <c r="H83" s="19">
        <f t="shared" si="6"/>
        <v>6192.0092020485827</v>
      </c>
      <c r="J83" s="12">
        <v>66</v>
      </c>
      <c r="K83" s="13" t="str">
        <f>IF($J83&gt;$O$16,"",INDEX($F$32:$F$1232,MIN($O$14,$J83*$O$12)+1))</f>
        <v/>
      </c>
      <c r="L83" s="13" t="str">
        <f>IF($J83&gt;$O$16,"",INDEX($G$32:$G$1232,MIN($O$14,$J83*$O$12)+1))</f>
        <v/>
      </c>
      <c r="M83" s="13" t="str">
        <f t="shared" si="8"/>
        <v/>
      </c>
    </row>
    <row r="84" spans="1:13" x14ac:dyDescent="0.3">
      <c r="A84" s="14">
        <f t="shared" si="1"/>
        <v>52</v>
      </c>
      <c r="B84" s="15" t="e">
        <f>IF(A84&lt;=$O$14,EDATE(B83,#REF!),"")</f>
        <v>#REF!</v>
      </c>
      <c r="C84" s="16">
        <f t="shared" si="2"/>
        <v>32217.009202048583</v>
      </c>
      <c r="D84" s="16">
        <f t="shared" si="3"/>
        <v>275</v>
      </c>
      <c r="E84" s="16">
        <f>IF(A84&lt;=$O$14,IF($O$15=1,(C84+D84)*$O$13,C84*$O$13),"")</f>
        <v>182.56305214494333</v>
      </c>
      <c r="F84" s="16">
        <f t="shared" si="4"/>
        <v>32674.572254193525</v>
      </c>
      <c r="G84" s="16">
        <f t="shared" si="5"/>
        <v>26300</v>
      </c>
      <c r="H84" s="16">
        <f t="shared" si="6"/>
        <v>6374.5722541935247</v>
      </c>
      <c r="J84" s="12">
        <v>67</v>
      </c>
      <c r="K84" s="13" t="str">
        <f>IF($J84&gt;$O$16,"",INDEX($F$32:$F$1232,MIN($O$14,$J84*$O$12)+1))</f>
        <v/>
      </c>
      <c r="L84" s="13" t="str">
        <f>IF($J84&gt;$O$16,"",INDEX($G$32:$G$1232,MIN($O$14,$J84*$O$12)+1))</f>
        <v/>
      </c>
      <c r="M84" s="13" t="str">
        <f t="shared" si="8"/>
        <v/>
      </c>
    </row>
    <row r="85" spans="1:13" x14ac:dyDescent="0.3">
      <c r="A85" s="17">
        <f t="shared" si="1"/>
        <v>53</v>
      </c>
      <c r="B85" s="18" t="e">
        <f>IF(A85&lt;=$O$14,EDATE(B84,#REF!),"")</f>
        <v>#REF!</v>
      </c>
      <c r="C85" s="19">
        <f t="shared" si="2"/>
        <v>32674.572254193525</v>
      </c>
      <c r="D85" s="19">
        <f t="shared" si="3"/>
        <v>275</v>
      </c>
      <c r="E85" s="19">
        <f>IF(A85&lt;=$O$14,IF($O$15=1,(C85+D85)*$O$13,C85*$O$13),"")</f>
        <v>185.15590944043134</v>
      </c>
      <c r="F85" s="19">
        <f t="shared" si="4"/>
        <v>33134.728163633954</v>
      </c>
      <c r="G85" s="19">
        <f t="shared" si="5"/>
        <v>26575</v>
      </c>
      <c r="H85" s="19">
        <f t="shared" si="6"/>
        <v>6559.728163633954</v>
      </c>
      <c r="J85" s="12">
        <v>68</v>
      </c>
      <c r="K85" s="13" t="str">
        <f>IF($J85&gt;$O$16,"",INDEX($F$32:$F$1232,MIN($O$14,$J85*$O$12)+1))</f>
        <v/>
      </c>
      <c r="L85" s="13" t="str">
        <f>IF($J85&gt;$O$16,"",INDEX($G$32:$G$1232,MIN($O$14,$J85*$O$12)+1))</f>
        <v/>
      </c>
      <c r="M85" s="13" t="str">
        <f t="shared" si="8"/>
        <v/>
      </c>
    </row>
    <row r="86" spans="1:13" x14ac:dyDescent="0.3">
      <c r="A86" s="14">
        <f t="shared" si="1"/>
        <v>54</v>
      </c>
      <c r="B86" s="15" t="e">
        <f>IF(A86&lt;=$O$14,EDATE(B85,#REF!),"")</f>
        <v>#REF!</v>
      </c>
      <c r="C86" s="16">
        <f t="shared" si="2"/>
        <v>33134.728163633954</v>
      </c>
      <c r="D86" s="16">
        <f t="shared" si="3"/>
        <v>275</v>
      </c>
      <c r="E86" s="16">
        <f>IF(A86&lt;=$O$14,IF($O$15=1,(C86+D86)*$O$13,C86*$O$13),"")</f>
        <v>187.76345959392714</v>
      </c>
      <c r="F86" s="16">
        <f t="shared" si="4"/>
        <v>33597.491623227885</v>
      </c>
      <c r="G86" s="16">
        <f t="shared" si="5"/>
        <v>26850</v>
      </c>
      <c r="H86" s="16">
        <f t="shared" si="6"/>
        <v>6747.4916232278847</v>
      </c>
      <c r="J86" s="12">
        <v>69</v>
      </c>
      <c r="K86" s="13" t="str">
        <f>IF($J86&gt;$O$16,"",INDEX($F$32:$F$1232,MIN($O$14,$J86*$O$12)+1))</f>
        <v/>
      </c>
      <c r="L86" s="13" t="str">
        <f>IF($J86&gt;$O$16,"",INDEX($G$32:$G$1232,MIN($O$14,$J86*$O$12)+1))</f>
        <v/>
      </c>
      <c r="M86" s="13" t="str">
        <f t="shared" si="8"/>
        <v/>
      </c>
    </row>
    <row r="87" spans="1:13" x14ac:dyDescent="0.3">
      <c r="A87" s="17">
        <f t="shared" si="1"/>
        <v>55</v>
      </c>
      <c r="B87" s="18" t="e">
        <f>IF(A87&lt;=$O$14,EDATE(B86,#REF!),"")</f>
        <v>#REF!</v>
      </c>
      <c r="C87" s="19">
        <f t="shared" si="2"/>
        <v>33597.491623227885</v>
      </c>
      <c r="D87" s="19">
        <f t="shared" si="3"/>
        <v>275</v>
      </c>
      <c r="E87" s="19">
        <f>IF(A87&lt;=$O$14,IF($O$15=1,(C87+D87)*$O$13,C87*$O$13),"")</f>
        <v>190.38578586495942</v>
      </c>
      <c r="F87" s="19">
        <f t="shared" si="4"/>
        <v>34062.877409092842</v>
      </c>
      <c r="G87" s="19">
        <f t="shared" si="5"/>
        <v>27125</v>
      </c>
      <c r="H87" s="19">
        <f t="shared" si="6"/>
        <v>6937.8774090928418</v>
      </c>
      <c r="J87" s="12">
        <v>70</v>
      </c>
      <c r="K87" s="13" t="str">
        <f>IF($J87&gt;$O$16,"",INDEX($F$32:$F$1232,MIN($O$14,$J87*$O$12)+1))</f>
        <v/>
      </c>
      <c r="L87" s="13" t="str">
        <f>IF($J87&gt;$O$16,"",INDEX($G$32:$G$1232,MIN($O$14,$J87*$O$12)+1))</f>
        <v/>
      </c>
      <c r="M87" s="13" t="str">
        <f t="shared" si="8"/>
        <v/>
      </c>
    </row>
    <row r="88" spans="1:13" x14ac:dyDescent="0.3">
      <c r="A88" s="14">
        <f t="shared" si="1"/>
        <v>56</v>
      </c>
      <c r="B88" s="15" t="e">
        <f>IF(A88&lt;=$O$14,EDATE(B87,#REF!),"")</f>
        <v>#REF!</v>
      </c>
      <c r="C88" s="16">
        <f t="shared" si="2"/>
        <v>34062.877409092842</v>
      </c>
      <c r="D88" s="16">
        <f t="shared" si="3"/>
        <v>275</v>
      </c>
      <c r="E88" s="16">
        <f>IF(A88&lt;=$O$14,IF($O$15=1,(C88+D88)*$O$13,C88*$O$13),"")</f>
        <v>193.02297198486087</v>
      </c>
      <c r="F88" s="16">
        <f t="shared" si="4"/>
        <v>34530.900381077699</v>
      </c>
      <c r="G88" s="16">
        <f t="shared" si="5"/>
        <v>27400</v>
      </c>
      <c r="H88" s="16">
        <f t="shared" si="6"/>
        <v>7130.9003810776994</v>
      </c>
      <c r="J88" s="12">
        <v>71</v>
      </c>
      <c r="K88" s="13" t="str">
        <f>IF($J88&gt;$O$16,"",INDEX($F$32:$F$1232,MIN($O$14,$J88*$O$12)+1))</f>
        <v/>
      </c>
      <c r="L88" s="13" t="str">
        <f>IF($J88&gt;$O$16,"",INDEX($G$32:$G$1232,MIN($O$14,$J88*$O$12)+1))</f>
        <v/>
      </c>
      <c r="M88" s="13" t="str">
        <f t="shared" si="8"/>
        <v/>
      </c>
    </row>
    <row r="89" spans="1:13" x14ac:dyDescent="0.3">
      <c r="A89" s="17">
        <f t="shared" si="1"/>
        <v>57</v>
      </c>
      <c r="B89" s="18" t="e">
        <f>IF(A89&lt;=$O$14,EDATE(B88,#REF!),"")</f>
        <v>#REF!</v>
      </c>
      <c r="C89" s="19">
        <f t="shared" si="2"/>
        <v>34530.900381077699</v>
      </c>
      <c r="D89" s="19">
        <f t="shared" si="3"/>
        <v>275</v>
      </c>
      <c r="E89" s="19">
        <f>IF(A89&lt;=$O$14,IF($O$15=1,(C89+D89)*$O$13,C89*$O$13),"")</f>
        <v>195.67510215944174</v>
      </c>
      <c r="F89" s="19">
        <f t="shared" si="4"/>
        <v>35001.575483237139</v>
      </c>
      <c r="G89" s="19">
        <f t="shared" si="5"/>
        <v>27675</v>
      </c>
      <c r="H89" s="19">
        <f t="shared" si="6"/>
        <v>7326.5754832371385</v>
      </c>
      <c r="J89" s="12">
        <v>72</v>
      </c>
      <c r="K89" s="13" t="str">
        <f>IF($J89&gt;$O$16,"",INDEX($F$32:$F$1232,MIN($O$14,$J89*$O$12)+1))</f>
        <v/>
      </c>
      <c r="L89" s="13" t="str">
        <f>IF($J89&gt;$O$16,"",INDEX($G$32:$G$1232,MIN($O$14,$J89*$O$12)+1))</f>
        <v/>
      </c>
      <c r="M89" s="13" t="str">
        <f t="shared" si="8"/>
        <v/>
      </c>
    </row>
    <row r="90" spans="1:13" x14ac:dyDescent="0.3">
      <c r="A90" s="14">
        <f t="shared" si="1"/>
        <v>58</v>
      </c>
      <c r="B90" s="15" t="e">
        <f>IF(A90&lt;=$O$14,EDATE(B89,#REF!),"")</f>
        <v>#REF!</v>
      </c>
      <c r="C90" s="16">
        <f t="shared" si="2"/>
        <v>35001.575483237139</v>
      </c>
      <c r="D90" s="16">
        <f t="shared" si="3"/>
        <v>275</v>
      </c>
      <c r="E90" s="16">
        <f>IF(A90&lt;=$O$14,IF($O$15=1,(C90+D90)*$O$13,C90*$O$13),"")</f>
        <v>198.34226107167859</v>
      </c>
      <c r="F90" s="16">
        <f t="shared" si="4"/>
        <v>35474.917744308819</v>
      </c>
      <c r="G90" s="16">
        <f t="shared" si="5"/>
        <v>27950</v>
      </c>
      <c r="H90" s="16">
        <f t="shared" si="6"/>
        <v>7524.9177443088192</v>
      </c>
      <c r="J90" s="12">
        <v>73</v>
      </c>
      <c r="K90" s="13" t="str">
        <f>IF($J90&gt;$O$16,"",INDEX($F$32:$F$1232,MIN($O$14,$J90*$O$12)+1))</f>
        <v/>
      </c>
      <c r="L90" s="13" t="str">
        <f>IF($J90&gt;$O$16,"",INDEX($G$32:$G$1232,MIN($O$14,$J90*$O$12)+1))</f>
        <v/>
      </c>
      <c r="M90" s="13" t="str">
        <f t="shared" si="8"/>
        <v/>
      </c>
    </row>
    <row r="91" spans="1:13" x14ac:dyDescent="0.3">
      <c r="A91" s="17">
        <f t="shared" si="1"/>
        <v>59</v>
      </c>
      <c r="B91" s="18" t="e">
        <f>IF(A91&lt;=$O$14,EDATE(B90,#REF!),"")</f>
        <v>#REF!</v>
      </c>
      <c r="C91" s="19">
        <f t="shared" si="2"/>
        <v>35474.917744308819</v>
      </c>
      <c r="D91" s="19">
        <f t="shared" si="3"/>
        <v>275</v>
      </c>
      <c r="E91" s="19">
        <f>IF(A91&lt;=$O$14,IF($O$15=1,(C91+D91)*$O$13,C91*$O$13),"")</f>
        <v>201.02453388441813</v>
      </c>
      <c r="F91" s="19">
        <f t="shared" si="4"/>
        <v>35950.942278193237</v>
      </c>
      <c r="G91" s="19">
        <f t="shared" si="5"/>
        <v>28225</v>
      </c>
      <c r="H91" s="19">
        <f t="shared" si="6"/>
        <v>7725.9422781932371</v>
      </c>
      <c r="J91" s="12">
        <v>74</v>
      </c>
      <c r="K91" s="13" t="str">
        <f>IF($J91&gt;$O$16,"",INDEX($F$32:$F$1232,MIN($O$14,$J91*$O$12)+1))</f>
        <v/>
      </c>
      <c r="L91" s="13" t="str">
        <f>IF($J91&gt;$O$16,"",INDEX($G$32:$G$1232,MIN($O$14,$J91*$O$12)+1))</f>
        <v/>
      </c>
      <c r="M91" s="13" t="str">
        <f t="shared" si="8"/>
        <v/>
      </c>
    </row>
    <row r="92" spans="1:13" x14ac:dyDescent="0.3">
      <c r="A92" s="14">
        <f t="shared" si="1"/>
        <v>60</v>
      </c>
      <c r="B92" s="15" t="e">
        <f>IF(A92&lt;=$O$14,EDATE(B91,#REF!),"")</f>
        <v>#REF!</v>
      </c>
      <c r="C92" s="16">
        <f t="shared" si="2"/>
        <v>35950.942278193237</v>
      </c>
      <c r="D92" s="16">
        <f t="shared" si="3"/>
        <v>275</v>
      </c>
      <c r="E92" s="16">
        <f>IF(A92&lt;=$O$14,IF($O$15=1,(C92+D92)*$O$13,C92*$O$13),"")</f>
        <v>203.72200624309653</v>
      </c>
      <c r="F92" s="16">
        <f t="shared" si="4"/>
        <v>36429.66428443633</v>
      </c>
      <c r="G92" s="16">
        <f t="shared" si="5"/>
        <v>28500</v>
      </c>
      <c r="H92" s="16">
        <f t="shared" si="6"/>
        <v>7929.6642844363305</v>
      </c>
      <c r="J92" s="12">
        <v>75</v>
      </c>
      <c r="K92" s="13" t="str">
        <f>IF($J92&gt;$O$16,"",INDEX($F$32:$F$1232,MIN($O$14,$J92*$O$12)+1))</f>
        <v/>
      </c>
      <c r="L92" s="13" t="str">
        <f>IF($J92&gt;$O$16,"",INDEX($G$32:$G$1232,MIN($O$14,$J92*$O$12)+1))</f>
        <v/>
      </c>
      <c r="M92" s="13" t="str">
        <f t="shared" si="8"/>
        <v/>
      </c>
    </row>
    <row r="93" spans="1:13" x14ac:dyDescent="0.3">
      <c r="A93" s="17">
        <f t="shared" si="1"/>
        <v>61</v>
      </c>
      <c r="B93" s="18" t="e">
        <f>IF(A93&lt;=$O$14,EDATE(B92,#REF!),"")</f>
        <v>#REF!</v>
      </c>
      <c r="C93" s="19">
        <f t="shared" si="2"/>
        <v>36429.66428443633</v>
      </c>
      <c r="D93" s="19">
        <f t="shared" si="3"/>
        <v>275</v>
      </c>
      <c r="E93" s="19">
        <f>IF(A93&lt;=$O$14,IF($O$15=1,(C93+D93)*$O$13,C93*$O$13),"")</f>
        <v>206.43476427847406</v>
      </c>
      <c r="F93" s="19">
        <f t="shared" si="4"/>
        <v>36911.099048714801</v>
      </c>
      <c r="G93" s="19">
        <f t="shared" si="5"/>
        <v>28775</v>
      </c>
      <c r="H93" s="19">
        <f t="shared" si="6"/>
        <v>8136.099048714801</v>
      </c>
      <c r="J93" s="12">
        <v>76</v>
      </c>
      <c r="K93" s="13" t="str">
        <f>IF($J93&gt;$O$16,"",INDEX($F$32:$F$1232,MIN($O$14,$J93*$O$12)+1))</f>
        <v/>
      </c>
      <c r="L93" s="13" t="str">
        <f>IF($J93&gt;$O$16,"",INDEX($G$32:$G$1232,MIN($O$14,$J93*$O$12)+1))</f>
        <v/>
      </c>
      <c r="M93" s="13" t="str">
        <f t="shared" si="8"/>
        <v/>
      </c>
    </row>
    <row r="94" spans="1:13" x14ac:dyDescent="0.3">
      <c r="A94" s="14">
        <f t="shared" si="1"/>
        <v>62</v>
      </c>
      <c r="B94" s="15" t="e">
        <f>IF(A94&lt;=$O$14,EDATE(B93,#REF!),"")</f>
        <v>#REF!</v>
      </c>
      <c r="C94" s="16">
        <f t="shared" si="2"/>
        <v>36911.099048714801</v>
      </c>
      <c r="D94" s="16">
        <f t="shared" si="3"/>
        <v>275</v>
      </c>
      <c r="E94" s="16">
        <f>IF(A94&lt;=$O$14,IF($O$15=1,(C94+D94)*$O$13,C94*$O$13),"")</f>
        <v>209.16289460938543</v>
      </c>
      <c r="F94" s="16">
        <f t="shared" si="4"/>
        <v>37395.261943324185</v>
      </c>
      <c r="G94" s="16">
        <f t="shared" si="5"/>
        <v>29050</v>
      </c>
      <c r="H94" s="16">
        <f t="shared" si="6"/>
        <v>8345.2619433241853</v>
      </c>
      <c r="J94" s="12">
        <v>77</v>
      </c>
      <c r="K94" s="13" t="str">
        <f>IF($J94&gt;$O$16,"",INDEX($F$32:$F$1232,MIN($O$14,$J94*$O$12)+1))</f>
        <v/>
      </c>
      <c r="L94" s="13" t="str">
        <f>IF($J94&gt;$O$16,"",INDEX($G$32:$G$1232,MIN($O$14,$J94*$O$12)+1))</f>
        <v/>
      </c>
      <c r="M94" s="13" t="str">
        <f t="shared" si="8"/>
        <v/>
      </c>
    </row>
    <row r="95" spans="1:13" x14ac:dyDescent="0.3">
      <c r="A95" s="17">
        <f t="shared" si="1"/>
        <v>63</v>
      </c>
      <c r="B95" s="18" t="e">
        <f>IF(A95&lt;=$O$14,EDATE(B94,#REF!),"")</f>
        <v>#REF!</v>
      </c>
      <c r="C95" s="19">
        <f t="shared" si="2"/>
        <v>37395.261943324185</v>
      </c>
      <c r="D95" s="19">
        <f t="shared" si="3"/>
        <v>275</v>
      </c>
      <c r="E95" s="19">
        <f>IF(A95&lt;=$O$14,IF($O$15=1,(C95+D95)*$O$13,C95*$O$13),"")</f>
        <v>211.90648434550528</v>
      </c>
      <c r="F95" s="19">
        <f t="shared" si="4"/>
        <v>37882.168427669691</v>
      </c>
      <c r="G95" s="19">
        <f t="shared" si="5"/>
        <v>29325</v>
      </c>
      <c r="H95" s="19">
        <f t="shared" si="6"/>
        <v>8557.1684276696906</v>
      </c>
      <c r="J95" s="12">
        <v>78</v>
      </c>
      <c r="K95" s="13" t="str">
        <f>IF($J95&gt;$O$16,"",INDEX($F$32:$F$1232,MIN($O$14,$J95*$O$12)+1))</f>
        <v/>
      </c>
      <c r="L95" s="13" t="str">
        <f>IF($J95&gt;$O$16,"",INDEX($G$32:$G$1232,MIN($O$14,$J95*$O$12)+1))</f>
        <v/>
      </c>
      <c r="M95" s="13" t="str">
        <f t="shared" si="8"/>
        <v/>
      </c>
    </row>
    <row r="96" spans="1:13" x14ac:dyDescent="0.3">
      <c r="A96" s="14">
        <f t="shared" si="1"/>
        <v>64</v>
      </c>
      <c r="B96" s="15" t="e">
        <f>IF(A96&lt;=$O$14,EDATE(B95,#REF!),"")</f>
        <v>#REF!</v>
      </c>
      <c r="C96" s="16">
        <f t="shared" si="2"/>
        <v>37882.168427669691</v>
      </c>
      <c r="D96" s="16">
        <f t="shared" si="3"/>
        <v>275</v>
      </c>
      <c r="E96" s="16">
        <f>IF(A96&lt;=$O$14,IF($O$15=1,(C96+D96)*$O$13,C96*$O$13),"")</f>
        <v>214.66562109012983</v>
      </c>
      <c r="F96" s="16">
        <f t="shared" si="4"/>
        <v>38371.834048759818</v>
      </c>
      <c r="G96" s="16">
        <f t="shared" si="5"/>
        <v>29600</v>
      </c>
      <c r="H96" s="16">
        <f t="shared" si="6"/>
        <v>8771.834048759818</v>
      </c>
      <c r="J96" s="12">
        <v>79</v>
      </c>
      <c r="K96" s="13" t="str">
        <f>IF($J96&gt;$O$16,"",INDEX($F$32:$F$1232,MIN($O$14,$J96*$O$12)+1))</f>
        <v/>
      </c>
      <c r="L96" s="13" t="str">
        <f>IF($J96&gt;$O$16,"",INDEX($G$32:$G$1232,MIN($O$14,$J96*$O$12)+1))</f>
        <v/>
      </c>
      <c r="M96" s="13" t="str">
        <f t="shared" si="8"/>
        <v/>
      </c>
    </row>
    <row r="97" spans="1:13" x14ac:dyDescent="0.3">
      <c r="A97" s="17">
        <f t="shared" ref="A97:A160" si="9">A96+1</f>
        <v>65</v>
      </c>
      <c r="B97" s="18" t="e">
        <f>IF(A97&lt;=$O$14,EDATE(B96,#REF!),"")</f>
        <v>#REF!</v>
      </c>
      <c r="C97" s="19">
        <f t="shared" ref="C97:C160" si="10">IF(A97&lt;=$O$14,F96,"")</f>
        <v>38371.834048759818</v>
      </c>
      <c r="D97" s="19">
        <f t="shared" ref="D97:D160" si="11">IF(A97&lt;=$O$14,$B$5,"")</f>
        <v>275</v>
      </c>
      <c r="E97" s="19">
        <f>IF(A97&lt;=$O$14,IF($O$15=1,(C97+D97)*$O$13,C97*$O$13),"")</f>
        <v>217.44039294297392</v>
      </c>
      <c r="F97" s="19">
        <f t="shared" ref="F97:F160" si="12">IF(A97&lt;=$O$14,C97+D97+E97,"")</f>
        <v>38864.274441702793</v>
      </c>
      <c r="G97" s="19">
        <f t="shared" ref="G97:G160" si="13">IF(A97&lt;=$O$14,G96+D97,"")</f>
        <v>29875</v>
      </c>
      <c r="H97" s="19">
        <f t="shared" ref="H97:H160" si="14">IF(A97&lt;=$O$14,F97-G97,"")</f>
        <v>8989.2744417027934</v>
      </c>
      <c r="J97" s="12">
        <v>80</v>
      </c>
      <c r="K97" s="13" t="str">
        <f>IF($J97&gt;$O$16,"",INDEX($F$32:$F$1232,MIN($O$14,$J97*$O$12)+1))</f>
        <v/>
      </c>
      <c r="L97" s="13" t="str">
        <f>IF($J97&gt;$O$16,"",INDEX($G$32:$G$1232,MIN($O$14,$J97*$O$12)+1))</f>
        <v/>
      </c>
      <c r="M97" s="13" t="str">
        <f t="shared" si="8"/>
        <v/>
      </c>
    </row>
    <row r="98" spans="1:13" x14ac:dyDescent="0.3">
      <c r="A98" s="14">
        <f t="shared" si="9"/>
        <v>66</v>
      </c>
      <c r="B98" s="15" t="e">
        <f>IF(A98&lt;=$O$14,EDATE(B97,#REF!),"")</f>
        <v>#REF!</v>
      </c>
      <c r="C98" s="16">
        <f t="shared" si="10"/>
        <v>38864.274441702793</v>
      </c>
      <c r="D98" s="16">
        <f t="shared" si="11"/>
        <v>275</v>
      </c>
      <c r="E98" s="16">
        <f>IF(A98&lt;=$O$14,IF($O$15=1,(C98+D98)*$O$13,C98*$O$13),"")</f>
        <v>220.23088850298413</v>
      </c>
      <c r="F98" s="16">
        <f t="shared" si="12"/>
        <v>39359.505330205779</v>
      </c>
      <c r="G98" s="16">
        <f t="shared" si="13"/>
        <v>30150</v>
      </c>
      <c r="H98" s="16">
        <f t="shared" si="14"/>
        <v>9209.5053302057786</v>
      </c>
      <c r="J98" s="12">
        <v>81</v>
      </c>
      <c r="K98" s="13" t="str">
        <f>IF($J98&gt;$O$16,"",INDEX($F$32:$F$1232,MIN($O$14,$J98*$O$12)+1))</f>
        <v/>
      </c>
      <c r="L98" s="13" t="str">
        <f>IF($J98&gt;$O$16,"",INDEX($G$32:$G$1232,MIN($O$14,$J98*$O$12)+1))</f>
        <v/>
      </c>
      <c r="M98" s="13" t="str">
        <f t="shared" si="8"/>
        <v/>
      </c>
    </row>
    <row r="99" spans="1:13" x14ac:dyDescent="0.3">
      <c r="A99" s="17">
        <f t="shared" si="9"/>
        <v>67</v>
      </c>
      <c r="B99" s="18" t="e">
        <f>IF(A99&lt;=$O$14,EDATE(B98,#REF!),"")</f>
        <v>#REF!</v>
      </c>
      <c r="C99" s="19">
        <f t="shared" si="10"/>
        <v>39359.505330205779</v>
      </c>
      <c r="D99" s="19">
        <f t="shared" si="11"/>
        <v>275</v>
      </c>
      <c r="E99" s="19">
        <f>IF(A99&lt;=$O$14,IF($O$15=1,(C99+D99)*$O$13,C99*$O$13),"")</f>
        <v>223.03719687116774</v>
      </c>
      <c r="F99" s="19">
        <f t="shared" si="12"/>
        <v>39857.542527076948</v>
      </c>
      <c r="G99" s="19">
        <f t="shared" si="13"/>
        <v>30425</v>
      </c>
      <c r="H99" s="19">
        <f t="shared" si="14"/>
        <v>9432.5425270769483</v>
      </c>
      <c r="J99" s="12">
        <v>82</v>
      </c>
      <c r="K99" s="13" t="str">
        <f>IF($J99&gt;$O$16,"",INDEX($F$32:$F$1232,MIN($O$14,$J99*$O$12)+1))</f>
        <v/>
      </c>
      <c r="L99" s="13" t="str">
        <f>IF($J99&gt;$O$16,"",INDEX($G$32:$G$1232,MIN($O$14,$J99*$O$12)+1))</f>
        <v/>
      </c>
      <c r="M99" s="13" t="str">
        <f t="shared" si="8"/>
        <v/>
      </c>
    </row>
    <row r="100" spans="1:13" x14ac:dyDescent="0.3">
      <c r="A100" s="14">
        <f t="shared" si="9"/>
        <v>68</v>
      </c>
      <c r="B100" s="15" t="e">
        <f>IF(A100&lt;=$O$14,EDATE(B99,#REF!),"")</f>
        <v>#REF!</v>
      </c>
      <c r="C100" s="16">
        <f t="shared" si="10"/>
        <v>39857.542527076948</v>
      </c>
      <c r="D100" s="16">
        <f t="shared" si="11"/>
        <v>275</v>
      </c>
      <c r="E100" s="16">
        <f>IF(A100&lt;=$O$14,IF($O$15=1,(C100+D100)*$O$13,C100*$O$13),"")</f>
        <v>225.85940765343773</v>
      </c>
      <c r="F100" s="16">
        <f t="shared" si="12"/>
        <v>40358.401934730384</v>
      </c>
      <c r="G100" s="16">
        <f t="shared" si="13"/>
        <v>30700</v>
      </c>
      <c r="H100" s="16">
        <f t="shared" si="14"/>
        <v>9658.4019347303838</v>
      </c>
      <c r="J100" s="12">
        <v>83</v>
      </c>
      <c r="K100" s="13" t="str">
        <f>IF($J100&gt;$O$16,"",INDEX($F$32:$F$1232,MIN($O$14,$J100*$O$12)+1))</f>
        <v/>
      </c>
      <c r="L100" s="13" t="str">
        <f>IF($J100&gt;$O$16,"",INDEX($G$32:$G$1232,MIN($O$14,$J100*$O$12)+1))</f>
        <v/>
      </c>
      <c r="M100" s="13" t="str">
        <f t="shared" si="8"/>
        <v/>
      </c>
    </row>
    <row r="101" spans="1:13" x14ac:dyDescent="0.3">
      <c r="A101" s="17">
        <f t="shared" si="9"/>
        <v>69</v>
      </c>
      <c r="B101" s="18" t="e">
        <f>IF(A101&lt;=$O$14,EDATE(B100,#REF!),"")</f>
        <v>#REF!</v>
      </c>
      <c r="C101" s="19">
        <f t="shared" si="10"/>
        <v>40358.401934730384</v>
      </c>
      <c r="D101" s="19">
        <f t="shared" si="11"/>
        <v>275</v>
      </c>
      <c r="E101" s="19">
        <f>IF(A101&lt;=$O$14,IF($O$15=1,(C101+D101)*$O$13,C101*$O$13),"")</f>
        <v>228.69761096347386</v>
      </c>
      <c r="F101" s="19">
        <f t="shared" si="12"/>
        <v>40862.099545693854</v>
      </c>
      <c r="G101" s="19">
        <f t="shared" si="13"/>
        <v>30975</v>
      </c>
      <c r="H101" s="19">
        <f t="shared" si="14"/>
        <v>9887.0995456938545</v>
      </c>
      <c r="J101" s="12">
        <v>84</v>
      </c>
      <c r="K101" s="13" t="str">
        <f>IF($J101&gt;$O$16,"",INDEX($F$32:$F$1232,MIN($O$14,$J101*$O$12)+1))</f>
        <v/>
      </c>
      <c r="L101" s="13" t="str">
        <f>IF($J101&gt;$O$16,"",INDEX($G$32:$G$1232,MIN($O$14,$J101*$O$12)+1))</f>
        <v/>
      </c>
      <c r="M101" s="13" t="str">
        <f t="shared" si="8"/>
        <v/>
      </c>
    </row>
    <row r="102" spans="1:13" x14ac:dyDescent="0.3">
      <c r="A102" s="14">
        <f t="shared" si="9"/>
        <v>70</v>
      </c>
      <c r="B102" s="15" t="e">
        <f>IF(A102&lt;=$O$14,EDATE(B101,#REF!),"")</f>
        <v>#REF!</v>
      </c>
      <c r="C102" s="16">
        <f t="shared" si="10"/>
        <v>40862.099545693854</v>
      </c>
      <c r="D102" s="16">
        <f t="shared" si="11"/>
        <v>275</v>
      </c>
      <c r="E102" s="16">
        <f>IF(A102&lt;=$O$14,IF($O$15=1,(C102+D102)*$O$13,C102*$O$13),"")</f>
        <v>231.55189742560023</v>
      </c>
      <c r="F102" s="16">
        <f t="shared" si="12"/>
        <v>41368.651443119452</v>
      </c>
      <c r="G102" s="16">
        <f t="shared" si="13"/>
        <v>31250</v>
      </c>
      <c r="H102" s="16">
        <f t="shared" si="14"/>
        <v>10118.651443119452</v>
      </c>
      <c r="J102" s="12">
        <v>85</v>
      </c>
      <c r="K102" s="13" t="str">
        <f>IF($J102&gt;$O$16,"",INDEX($F$32:$F$1232,MIN($O$14,$J102*$O$12)+1))</f>
        <v/>
      </c>
      <c r="L102" s="13" t="str">
        <f>IF($J102&gt;$O$16,"",INDEX($G$32:$G$1232,MIN($O$14,$J102*$O$12)+1))</f>
        <v/>
      </c>
      <c r="M102" s="13" t="str">
        <f t="shared" si="8"/>
        <v/>
      </c>
    </row>
    <row r="103" spans="1:13" x14ac:dyDescent="0.3">
      <c r="A103" s="17">
        <f t="shared" si="9"/>
        <v>71</v>
      </c>
      <c r="B103" s="18" t="e">
        <f>IF(A103&lt;=$O$14,EDATE(B102,#REF!),"")</f>
        <v>#REF!</v>
      </c>
      <c r="C103" s="19">
        <f t="shared" si="10"/>
        <v>41368.651443119452</v>
      </c>
      <c r="D103" s="19">
        <f t="shared" si="11"/>
        <v>275</v>
      </c>
      <c r="E103" s="19">
        <f>IF(A103&lt;=$O$14,IF($O$15=1,(C103+D103)*$O$13,C103*$O$13),"")</f>
        <v>234.42235817767863</v>
      </c>
      <c r="F103" s="19">
        <f t="shared" si="12"/>
        <v>41878.073801297127</v>
      </c>
      <c r="G103" s="19">
        <f t="shared" si="13"/>
        <v>31525</v>
      </c>
      <c r="H103" s="19">
        <f t="shared" si="14"/>
        <v>10353.073801297127</v>
      </c>
      <c r="J103" s="12">
        <v>86</v>
      </c>
      <c r="K103" s="13" t="str">
        <f>IF($J103&gt;$O$16,"",INDEX($F$32:$F$1232,MIN($O$14,$J103*$O$12)+1))</f>
        <v/>
      </c>
      <c r="L103" s="13" t="str">
        <f>IF($J103&gt;$O$16,"",INDEX($G$32:$G$1232,MIN($O$14,$J103*$O$12)+1))</f>
        <v/>
      </c>
      <c r="M103" s="13" t="str">
        <f t="shared" si="8"/>
        <v/>
      </c>
    </row>
    <row r="104" spans="1:13" x14ac:dyDescent="0.3">
      <c r="A104" s="14">
        <f t="shared" si="9"/>
        <v>72</v>
      </c>
      <c r="B104" s="15" t="e">
        <f>IF(A104&lt;=$O$14,EDATE(B103,#REF!),"")</f>
        <v>#REF!</v>
      </c>
      <c r="C104" s="16">
        <f t="shared" si="10"/>
        <v>41878.073801297127</v>
      </c>
      <c r="D104" s="16">
        <f t="shared" si="11"/>
        <v>275</v>
      </c>
      <c r="E104" s="16">
        <f>IF(A104&lt;=$O$14,IF($O$15=1,(C104+D104)*$O$13,C104*$O$13),"")</f>
        <v>237.30908487401882</v>
      </c>
      <c r="F104" s="16">
        <f t="shared" si="12"/>
        <v>42390.382886171144</v>
      </c>
      <c r="G104" s="16">
        <f t="shared" si="13"/>
        <v>31800</v>
      </c>
      <c r="H104" s="16">
        <f t="shared" si="14"/>
        <v>10590.382886171144</v>
      </c>
      <c r="J104" s="12">
        <v>87</v>
      </c>
      <c r="K104" s="13" t="str">
        <f>IF($J104&gt;$O$16,"",INDEX($F$32:$F$1232,MIN($O$14,$J104*$O$12)+1))</f>
        <v/>
      </c>
      <c r="L104" s="13" t="str">
        <f>IF($J104&gt;$O$16,"",INDEX($G$32:$G$1232,MIN($O$14,$J104*$O$12)+1))</f>
        <v/>
      </c>
      <c r="M104" s="13" t="str">
        <f t="shared" si="8"/>
        <v/>
      </c>
    </row>
    <row r="105" spans="1:13" x14ac:dyDescent="0.3">
      <c r="A105" s="17">
        <f t="shared" si="9"/>
        <v>73</v>
      </c>
      <c r="B105" s="18" t="e">
        <f>IF(A105&lt;=$O$14,EDATE(B104,#REF!),"")</f>
        <v>#REF!</v>
      </c>
      <c r="C105" s="19">
        <f t="shared" si="10"/>
        <v>42390.382886171144</v>
      </c>
      <c r="D105" s="19">
        <f t="shared" si="11"/>
        <v>275</v>
      </c>
      <c r="E105" s="19">
        <f>IF(A105&lt;=$O$14,IF($O$15=1,(C105+D105)*$O$13,C105*$O$13),"")</f>
        <v>240.21216968830493</v>
      </c>
      <c r="F105" s="19">
        <f t="shared" si="12"/>
        <v>42905.595055859449</v>
      </c>
      <c r="G105" s="19">
        <f t="shared" si="13"/>
        <v>32075</v>
      </c>
      <c r="H105" s="19">
        <f t="shared" si="14"/>
        <v>10830.595055859449</v>
      </c>
      <c r="J105" s="12">
        <v>88</v>
      </c>
      <c r="K105" s="13" t="str">
        <f>IF($J105&gt;$O$16,"",INDEX($F$32:$F$1232,MIN($O$14,$J105*$O$12)+1))</f>
        <v/>
      </c>
      <c r="L105" s="13" t="str">
        <f>IF($J105&gt;$O$16,"",INDEX($G$32:$G$1232,MIN($O$14,$J105*$O$12)+1))</f>
        <v/>
      </c>
      <c r="M105" s="13" t="str">
        <f t="shared" si="8"/>
        <v/>
      </c>
    </row>
    <row r="106" spans="1:13" x14ac:dyDescent="0.3">
      <c r="A106" s="14">
        <f t="shared" si="9"/>
        <v>74</v>
      </c>
      <c r="B106" s="15" t="e">
        <f>IF(A106&lt;=$O$14,EDATE(B105,#REF!),"")</f>
        <v>#REF!</v>
      </c>
      <c r="C106" s="16">
        <f t="shared" si="10"/>
        <v>42905.595055859449</v>
      </c>
      <c r="D106" s="16">
        <f t="shared" si="11"/>
        <v>275</v>
      </c>
      <c r="E106" s="16">
        <f>IF(A106&lt;=$O$14,IF($O$15=1,(C106+D106)*$O$13,C106*$O$13),"")</f>
        <v>243.13170531653867</v>
      </c>
      <c r="F106" s="16">
        <f t="shared" si="12"/>
        <v>43423.726761175989</v>
      </c>
      <c r="G106" s="16">
        <f t="shared" si="13"/>
        <v>32350</v>
      </c>
      <c r="H106" s="16">
        <f t="shared" si="14"/>
        <v>11073.726761175989</v>
      </c>
      <c r="J106" s="12">
        <v>89</v>
      </c>
      <c r="K106" s="13" t="str">
        <f>IF($J106&gt;$O$16,"",INDEX($F$32:$F$1232,MIN($O$14,$J106*$O$12)+1))</f>
        <v/>
      </c>
      <c r="L106" s="13" t="str">
        <f>IF($J106&gt;$O$16,"",INDEX($G$32:$G$1232,MIN($O$14,$J106*$O$12)+1))</f>
        <v/>
      </c>
      <c r="M106" s="13" t="str">
        <f t="shared" si="8"/>
        <v/>
      </c>
    </row>
    <row r="107" spans="1:13" x14ac:dyDescent="0.3">
      <c r="A107" s="17">
        <f t="shared" si="9"/>
        <v>75</v>
      </c>
      <c r="B107" s="18" t="e">
        <f>IF(A107&lt;=$O$14,EDATE(B106,#REF!),"")</f>
        <v>#REF!</v>
      </c>
      <c r="C107" s="19">
        <f t="shared" si="10"/>
        <v>43423.726761175989</v>
      </c>
      <c r="D107" s="19">
        <f t="shared" si="11"/>
        <v>275</v>
      </c>
      <c r="E107" s="19">
        <f>IF(A107&lt;=$O$14,IF($O$15=1,(C107+D107)*$O$13,C107*$O$13),"")</f>
        <v>246.06778497999909</v>
      </c>
      <c r="F107" s="19">
        <f t="shared" si="12"/>
        <v>43944.794546155987</v>
      </c>
      <c r="G107" s="19">
        <f t="shared" si="13"/>
        <v>32625</v>
      </c>
      <c r="H107" s="19">
        <f t="shared" si="14"/>
        <v>11319.794546155987</v>
      </c>
      <c r="J107" s="12">
        <v>90</v>
      </c>
      <c r="K107" s="13" t="str">
        <f>IF($J107&gt;$O$16,"",INDEX($F$32:$F$1232,MIN($O$14,$J107*$O$12)+1))</f>
        <v/>
      </c>
      <c r="L107" s="13" t="str">
        <f>IF($J107&gt;$O$16,"",INDEX($G$32:$G$1232,MIN($O$14,$J107*$O$12)+1))</f>
        <v/>
      </c>
      <c r="M107" s="13" t="str">
        <f t="shared" si="8"/>
        <v/>
      </c>
    </row>
    <row r="108" spans="1:13" x14ac:dyDescent="0.3">
      <c r="A108" s="14">
        <f t="shared" si="9"/>
        <v>76</v>
      </c>
      <c r="B108" s="15" t="e">
        <f>IF(A108&lt;=$O$14,EDATE(B107,#REF!),"")</f>
        <v>#REF!</v>
      </c>
      <c r="C108" s="16">
        <f t="shared" si="10"/>
        <v>43944.794546155987</v>
      </c>
      <c r="D108" s="16">
        <f t="shared" si="11"/>
        <v>275</v>
      </c>
      <c r="E108" s="16">
        <f>IF(A108&lt;=$O$14,IF($O$15=1,(C108+D108)*$O$13,C108*$O$13),"")</f>
        <v>249.02050242821912</v>
      </c>
      <c r="F108" s="16">
        <f t="shared" si="12"/>
        <v>44468.815048584205</v>
      </c>
      <c r="G108" s="16">
        <f t="shared" si="13"/>
        <v>32900</v>
      </c>
      <c r="H108" s="16">
        <f t="shared" si="14"/>
        <v>11568.815048584205</v>
      </c>
      <c r="J108" s="12">
        <v>91</v>
      </c>
      <c r="K108" s="13" t="str">
        <f>IF($J108&gt;$O$16,"",INDEX($F$32:$F$1232,MIN($O$14,$J108*$O$12)+1))</f>
        <v/>
      </c>
      <c r="L108" s="13" t="str">
        <f>IF($J108&gt;$O$16,"",INDEX($G$32:$G$1232,MIN($O$14,$J108*$O$12)+1))</f>
        <v/>
      </c>
      <c r="M108" s="13" t="str">
        <f t="shared" si="8"/>
        <v/>
      </c>
    </row>
    <row r="109" spans="1:13" x14ac:dyDescent="0.3">
      <c r="A109" s="17">
        <f t="shared" si="9"/>
        <v>77</v>
      </c>
      <c r="B109" s="18" t="e">
        <f>IF(A109&lt;=$O$14,EDATE(B108,#REF!),"")</f>
        <v>#REF!</v>
      </c>
      <c r="C109" s="19">
        <f t="shared" si="10"/>
        <v>44468.815048584205</v>
      </c>
      <c r="D109" s="19">
        <f t="shared" si="11"/>
        <v>275</v>
      </c>
      <c r="E109" s="19">
        <f>IF(A109&lt;=$O$14,IF($O$15=1,(C109+D109)*$O$13,C109*$O$13),"")</f>
        <v>251.98995194197903</v>
      </c>
      <c r="F109" s="19">
        <f t="shared" si="12"/>
        <v>44995.805000526183</v>
      </c>
      <c r="G109" s="19">
        <f t="shared" si="13"/>
        <v>33175</v>
      </c>
      <c r="H109" s="19">
        <f t="shared" si="14"/>
        <v>11820.805000526183</v>
      </c>
      <c r="J109" s="12">
        <v>92</v>
      </c>
      <c r="K109" s="13" t="str">
        <f>IF($J109&gt;$O$16,"",INDEX($F$32:$F$1232,MIN($O$14,$J109*$O$12)+1))</f>
        <v/>
      </c>
      <c r="L109" s="13" t="str">
        <f>IF($J109&gt;$O$16,"",INDEX($G$32:$G$1232,MIN($O$14,$J109*$O$12)+1))</f>
        <v/>
      </c>
      <c r="M109" s="13" t="str">
        <f t="shared" si="8"/>
        <v/>
      </c>
    </row>
    <row r="110" spans="1:13" x14ac:dyDescent="0.3">
      <c r="A110" s="14">
        <f t="shared" si="9"/>
        <v>78</v>
      </c>
      <c r="B110" s="15" t="e">
        <f>IF(A110&lt;=$O$14,EDATE(B109,#REF!),"")</f>
        <v>#REF!</v>
      </c>
      <c r="C110" s="16">
        <f t="shared" si="10"/>
        <v>44995.805000526183</v>
      </c>
      <c r="D110" s="16">
        <f t="shared" si="11"/>
        <v>275</v>
      </c>
      <c r="E110" s="16">
        <f>IF(A110&lt;=$O$14,IF($O$15=1,(C110+D110)*$O$13,C110*$O$13),"")</f>
        <v>254.97622833631692</v>
      </c>
      <c r="F110" s="16">
        <f t="shared" si="12"/>
        <v>45525.781228862499</v>
      </c>
      <c r="G110" s="16">
        <f t="shared" si="13"/>
        <v>33450</v>
      </c>
      <c r="H110" s="16">
        <f t="shared" si="14"/>
        <v>12075.781228862499</v>
      </c>
      <c r="J110" s="12">
        <v>93</v>
      </c>
      <c r="K110" s="13" t="str">
        <f>IF($J110&gt;$O$16,"",INDEX($F$32:$F$1232,MIN($O$14,$J110*$O$12)+1))</f>
        <v/>
      </c>
      <c r="L110" s="13" t="str">
        <f>IF($J110&gt;$O$16,"",INDEX($G$32:$G$1232,MIN($O$14,$J110*$O$12)+1))</f>
        <v/>
      </c>
      <c r="M110" s="13" t="str">
        <f t="shared" si="8"/>
        <v/>
      </c>
    </row>
    <row r="111" spans="1:13" x14ac:dyDescent="0.3">
      <c r="A111" s="17">
        <f t="shared" si="9"/>
        <v>79</v>
      </c>
      <c r="B111" s="18" t="e">
        <f>IF(A111&lt;=$O$14,EDATE(B110,#REF!),"")</f>
        <v>#REF!</v>
      </c>
      <c r="C111" s="19">
        <f t="shared" si="10"/>
        <v>45525.781228862499</v>
      </c>
      <c r="D111" s="19">
        <f t="shared" si="11"/>
        <v>275</v>
      </c>
      <c r="E111" s="19">
        <f>IF(A111&lt;=$O$14,IF($O$15=1,(C111+D111)*$O$13,C111*$O$13),"")</f>
        <v>257.97942696355608</v>
      </c>
      <c r="F111" s="19">
        <f t="shared" si="12"/>
        <v>46058.760655826052</v>
      </c>
      <c r="G111" s="19">
        <f t="shared" si="13"/>
        <v>33725</v>
      </c>
      <c r="H111" s="19">
        <f t="shared" si="14"/>
        <v>12333.760655826052</v>
      </c>
      <c r="J111" s="12">
        <v>94</v>
      </c>
      <c r="K111" s="13" t="str">
        <f>IF($J111&gt;$O$16,"",INDEX($F$32:$F$1232,MIN($O$14,$J111*$O$12)+1))</f>
        <v/>
      </c>
      <c r="L111" s="13" t="str">
        <f>IF($J111&gt;$O$16,"",INDEX($G$32:$G$1232,MIN($O$14,$J111*$O$12)+1))</f>
        <v/>
      </c>
      <c r="M111" s="13" t="str">
        <f t="shared" si="8"/>
        <v/>
      </c>
    </row>
    <row r="112" spans="1:13" x14ac:dyDescent="0.3">
      <c r="A112" s="14">
        <f t="shared" si="9"/>
        <v>80</v>
      </c>
      <c r="B112" s="15" t="e">
        <f>IF(A112&lt;=$O$14,EDATE(B111,#REF!),"")</f>
        <v>#REF!</v>
      </c>
      <c r="C112" s="16">
        <f t="shared" si="10"/>
        <v>46058.760655826052</v>
      </c>
      <c r="D112" s="16">
        <f t="shared" si="11"/>
        <v>275</v>
      </c>
      <c r="E112" s="16">
        <f>IF(A112&lt;=$O$14,IF($O$15=1,(C112+D112)*$O$13,C112*$O$13),"")</f>
        <v>260.99964371634957</v>
      </c>
      <c r="F112" s="16">
        <f t="shared" si="12"/>
        <v>46594.760299542402</v>
      </c>
      <c r="G112" s="16">
        <f t="shared" si="13"/>
        <v>34000</v>
      </c>
      <c r="H112" s="16">
        <f t="shared" si="14"/>
        <v>12594.760299542402</v>
      </c>
      <c r="J112" s="12">
        <v>95</v>
      </c>
      <c r="K112" s="13" t="str">
        <f>IF($J112&gt;$O$16,"",INDEX($F$32:$F$1232,MIN($O$14,$J112*$O$12)+1))</f>
        <v/>
      </c>
      <c r="L112" s="13" t="str">
        <f>IF($J112&gt;$O$16,"",INDEX($G$32:$G$1232,MIN($O$14,$J112*$O$12)+1))</f>
        <v/>
      </c>
      <c r="M112" s="13" t="str">
        <f t="shared" si="8"/>
        <v/>
      </c>
    </row>
    <row r="113" spans="1:13" x14ac:dyDescent="0.3">
      <c r="A113" s="17">
        <f t="shared" si="9"/>
        <v>81</v>
      </c>
      <c r="B113" s="18" t="e">
        <f>IF(A113&lt;=$O$14,EDATE(B112,#REF!),"")</f>
        <v>#REF!</v>
      </c>
      <c r="C113" s="19">
        <f t="shared" si="10"/>
        <v>46594.760299542402</v>
      </c>
      <c r="D113" s="19">
        <f t="shared" si="11"/>
        <v>275</v>
      </c>
      <c r="E113" s="19">
        <f>IF(A113&lt;=$O$14,IF($O$15=1,(C113+D113)*$O$13,C113*$O$13),"")</f>
        <v>264.03697503074221</v>
      </c>
      <c r="F113" s="19">
        <f t="shared" si="12"/>
        <v>47133.797274573146</v>
      </c>
      <c r="G113" s="19">
        <f t="shared" si="13"/>
        <v>34275</v>
      </c>
      <c r="H113" s="19">
        <f t="shared" si="14"/>
        <v>12858.797274573146</v>
      </c>
      <c r="J113" s="12">
        <v>96</v>
      </c>
      <c r="K113" s="13" t="str">
        <f>IF($J113&gt;$O$16,"",INDEX($F$32:$F$1232,MIN($O$14,$J113*$O$12)+1))</f>
        <v/>
      </c>
      <c r="L113" s="13" t="str">
        <f>IF($J113&gt;$O$16,"",INDEX($G$32:$G$1232,MIN($O$14,$J113*$O$12)+1))</f>
        <v/>
      </c>
      <c r="M113" s="13" t="str">
        <f t="shared" si="8"/>
        <v/>
      </c>
    </row>
    <row r="114" spans="1:13" x14ac:dyDescent="0.3">
      <c r="A114" s="14">
        <f t="shared" si="9"/>
        <v>82</v>
      </c>
      <c r="B114" s="15" t="e">
        <f>IF(A114&lt;=$O$14,EDATE(B113,#REF!),"")</f>
        <v>#REF!</v>
      </c>
      <c r="C114" s="16">
        <f t="shared" si="10"/>
        <v>47133.797274573146</v>
      </c>
      <c r="D114" s="16">
        <f t="shared" si="11"/>
        <v>275</v>
      </c>
      <c r="E114" s="16">
        <f>IF(A114&lt;=$O$14,IF($O$15=1,(C114+D114)*$O$13,C114*$O$13),"")</f>
        <v>267.09151788924981</v>
      </c>
      <c r="F114" s="16">
        <f t="shared" si="12"/>
        <v>47675.888792462392</v>
      </c>
      <c r="G114" s="16">
        <f t="shared" si="13"/>
        <v>34550</v>
      </c>
      <c r="H114" s="16">
        <f t="shared" si="14"/>
        <v>13125.888792462392</v>
      </c>
      <c r="J114" s="12">
        <v>97</v>
      </c>
      <c r="K114" s="13" t="str">
        <f>IF($J114&gt;$O$16,"",INDEX($F$32:$F$1232,MIN($O$14,$J114*$O$12)+1))</f>
        <v/>
      </c>
      <c r="L114" s="13" t="str">
        <f>IF($J114&gt;$O$16,"",INDEX($G$32:$G$1232,MIN($O$14,$J114*$O$12)+1))</f>
        <v/>
      </c>
      <c r="M114" s="13" t="str">
        <f t="shared" si="8"/>
        <v/>
      </c>
    </row>
    <row r="115" spans="1:13" x14ac:dyDescent="0.3">
      <c r="A115" s="17">
        <f t="shared" si="9"/>
        <v>83</v>
      </c>
      <c r="B115" s="18" t="e">
        <f>IF(A115&lt;=$O$14,EDATE(B114,#REF!),"")</f>
        <v>#REF!</v>
      </c>
      <c r="C115" s="19">
        <f t="shared" si="10"/>
        <v>47675.888792462392</v>
      </c>
      <c r="D115" s="19">
        <f t="shared" si="11"/>
        <v>275</v>
      </c>
      <c r="E115" s="19">
        <f>IF(A115&lt;=$O$14,IF($O$15=1,(C115+D115)*$O$13,C115*$O$13),"")</f>
        <v>270.16336982395558</v>
      </c>
      <c r="F115" s="19">
        <f t="shared" si="12"/>
        <v>48221.052162286345</v>
      </c>
      <c r="G115" s="19">
        <f t="shared" si="13"/>
        <v>34825</v>
      </c>
      <c r="H115" s="19">
        <f t="shared" si="14"/>
        <v>13396.052162286345</v>
      </c>
      <c r="J115" s="12">
        <v>98</v>
      </c>
      <c r="K115" s="13" t="str">
        <f>IF($J115&gt;$O$16,"",INDEX($F$32:$F$1232,MIN($O$14,$J115*$O$12)+1))</f>
        <v/>
      </c>
      <c r="L115" s="13" t="str">
        <f>IF($J115&gt;$O$16,"",INDEX($G$32:$G$1232,MIN($O$14,$J115*$O$12)+1))</f>
        <v/>
      </c>
      <c r="M115" s="13" t="str">
        <f t="shared" si="8"/>
        <v/>
      </c>
    </row>
    <row r="116" spans="1:13" x14ac:dyDescent="0.3">
      <c r="A116" s="14">
        <f t="shared" si="9"/>
        <v>84</v>
      </c>
      <c r="B116" s="15" t="e">
        <f>IF(A116&lt;=$O$14,EDATE(B115,#REF!),"")</f>
        <v>#REF!</v>
      </c>
      <c r="C116" s="16">
        <f t="shared" si="10"/>
        <v>48221.052162286345</v>
      </c>
      <c r="D116" s="16">
        <f t="shared" si="11"/>
        <v>275</v>
      </c>
      <c r="E116" s="16">
        <f>IF(A116&lt;=$O$14,IF($O$15=1,(C116+D116)*$O$13,C116*$O$13),"")</f>
        <v>273.25262891962467</v>
      </c>
      <c r="F116" s="16">
        <f t="shared" si="12"/>
        <v>48769.30479120597</v>
      </c>
      <c r="G116" s="16">
        <f t="shared" si="13"/>
        <v>35100</v>
      </c>
      <c r="H116" s="16">
        <f t="shared" si="14"/>
        <v>13669.30479120597</v>
      </c>
      <c r="J116" s="12">
        <v>99</v>
      </c>
      <c r="K116" s="13" t="str">
        <f>IF($J116&gt;$O$16,"",INDEX($F$32:$F$1232,MIN($O$14,$J116*$O$12)+1))</f>
        <v/>
      </c>
      <c r="L116" s="13" t="str">
        <f>IF($J116&gt;$O$16,"",INDEX($G$32:$G$1232,MIN($O$14,$J116*$O$12)+1))</f>
        <v/>
      </c>
      <c r="M116" s="13" t="str">
        <f t="shared" si="8"/>
        <v/>
      </c>
    </row>
    <row r="117" spans="1:13" x14ac:dyDescent="0.3">
      <c r="A117" s="17">
        <f t="shared" si="9"/>
        <v>85</v>
      </c>
      <c r="B117" s="18" t="e">
        <f>IF(A117&lt;=$O$14,EDATE(B116,#REF!),"")</f>
        <v>#REF!</v>
      </c>
      <c r="C117" s="19">
        <f t="shared" si="10"/>
        <v>48769.30479120597</v>
      </c>
      <c r="D117" s="19">
        <f t="shared" si="11"/>
        <v>275</v>
      </c>
      <c r="E117" s="19">
        <f>IF(A117&lt;=$O$14,IF($O$15=1,(C117+D117)*$O$13,C117*$O$13),"")</f>
        <v>276.3593938168359</v>
      </c>
      <c r="F117" s="19">
        <f t="shared" si="12"/>
        <v>49320.664185022804</v>
      </c>
      <c r="G117" s="19">
        <f t="shared" si="13"/>
        <v>35375</v>
      </c>
      <c r="H117" s="19">
        <f t="shared" si="14"/>
        <v>13945.664185022804</v>
      </c>
      <c r="J117" s="12">
        <v>100</v>
      </c>
      <c r="K117" s="13" t="str">
        <f>IF($J117&gt;$O$16,"",INDEX($F$32:$F$1232,MIN($O$14,$J117*$O$12)+1))</f>
        <v/>
      </c>
      <c r="L117" s="13" t="str">
        <f>IF($J117&gt;$O$16,"",INDEX($G$32:$G$1232,MIN($O$14,$J117*$O$12)+1))</f>
        <v/>
      </c>
      <c r="M117" s="13" t="str">
        <f t="shared" si="8"/>
        <v/>
      </c>
    </row>
    <row r="118" spans="1:13" x14ac:dyDescent="0.3">
      <c r="A118" s="14">
        <f t="shared" si="9"/>
        <v>86</v>
      </c>
      <c r="B118" s="15" t="e">
        <f>IF(A118&lt;=$O$14,EDATE(B117,#REF!),"")</f>
        <v>#REF!</v>
      </c>
      <c r="C118" s="16">
        <f t="shared" si="10"/>
        <v>49320.664185022804</v>
      </c>
      <c r="D118" s="16">
        <f t="shared" si="11"/>
        <v>275</v>
      </c>
      <c r="E118" s="16">
        <f>IF(A118&lt;=$O$14,IF($O$15=1,(C118+D118)*$O$13,C118*$O$13),"")</f>
        <v>279.48376371513132</v>
      </c>
      <c r="F118" s="16">
        <f t="shared" si="12"/>
        <v>49875.147948737933</v>
      </c>
      <c r="G118" s="16">
        <f t="shared" si="13"/>
        <v>35650</v>
      </c>
      <c r="H118" s="16">
        <f t="shared" si="14"/>
        <v>14225.147948737933</v>
      </c>
    </row>
    <row r="119" spans="1:13" x14ac:dyDescent="0.3">
      <c r="A119" s="17">
        <f t="shared" si="9"/>
        <v>87</v>
      </c>
      <c r="B119" s="18" t="e">
        <f>IF(A119&lt;=$O$14,EDATE(B118,#REF!),"")</f>
        <v>#REF!</v>
      </c>
      <c r="C119" s="19">
        <f t="shared" si="10"/>
        <v>49875.147948737933</v>
      </c>
      <c r="D119" s="19">
        <f t="shared" si="11"/>
        <v>275</v>
      </c>
      <c r="E119" s="19">
        <f>IF(A119&lt;=$O$14,IF($O$15=1,(C119+D119)*$O$13,C119*$O$13),"")</f>
        <v>282.62583837618371</v>
      </c>
      <c r="F119" s="19">
        <f t="shared" si="12"/>
        <v>50432.773787114114</v>
      </c>
      <c r="G119" s="19">
        <f t="shared" si="13"/>
        <v>35925</v>
      </c>
      <c r="H119" s="19">
        <f t="shared" si="14"/>
        <v>14507.773787114114</v>
      </c>
    </row>
    <row r="120" spans="1:13" x14ac:dyDescent="0.3">
      <c r="A120" s="14">
        <f t="shared" si="9"/>
        <v>88</v>
      </c>
      <c r="B120" s="15" t="e">
        <f>IF(A120&lt;=$O$14,EDATE(B119,#REF!),"")</f>
        <v>#REF!</v>
      </c>
      <c r="C120" s="16">
        <f t="shared" si="10"/>
        <v>50432.773787114114</v>
      </c>
      <c r="D120" s="16">
        <f t="shared" si="11"/>
        <v>275</v>
      </c>
      <c r="E120" s="16">
        <f>IF(A120&lt;=$O$14,IF($O$15=1,(C120+D120)*$O$13,C120*$O$13),"")</f>
        <v>285.78571812698209</v>
      </c>
      <c r="F120" s="16">
        <f t="shared" si="12"/>
        <v>50993.559505241094</v>
      </c>
      <c r="G120" s="16">
        <f t="shared" si="13"/>
        <v>36200</v>
      </c>
      <c r="H120" s="16">
        <f t="shared" si="14"/>
        <v>14793.559505241094</v>
      </c>
    </row>
    <row r="121" spans="1:13" x14ac:dyDescent="0.3">
      <c r="A121" s="17">
        <f t="shared" si="9"/>
        <v>89</v>
      </c>
      <c r="B121" s="18" t="e">
        <f>IF(A121&lt;=$O$14,EDATE(B120,#REF!),"")</f>
        <v>#REF!</v>
      </c>
      <c r="C121" s="19">
        <f t="shared" si="10"/>
        <v>50993.559505241094</v>
      </c>
      <c r="D121" s="19">
        <f t="shared" si="11"/>
        <v>275</v>
      </c>
      <c r="E121" s="19">
        <f>IF(A121&lt;=$O$14,IF($O$15=1,(C121+D121)*$O$13,C121*$O$13),"")</f>
        <v>288.96350386303499</v>
      </c>
      <c r="F121" s="19">
        <f t="shared" si="12"/>
        <v>51557.52300910413</v>
      </c>
      <c r="G121" s="19">
        <f t="shared" si="13"/>
        <v>36475</v>
      </c>
      <c r="H121" s="19">
        <f t="shared" si="14"/>
        <v>15082.52300910413</v>
      </c>
    </row>
    <row r="122" spans="1:13" x14ac:dyDescent="0.3">
      <c r="A122" s="14">
        <f t="shared" si="9"/>
        <v>90</v>
      </c>
      <c r="B122" s="15" t="e">
        <f>IF(A122&lt;=$O$14,EDATE(B121,#REF!),"")</f>
        <v>#REF!</v>
      </c>
      <c r="C122" s="16">
        <f t="shared" si="10"/>
        <v>51557.52300910413</v>
      </c>
      <c r="D122" s="16">
        <f t="shared" si="11"/>
        <v>275</v>
      </c>
      <c r="E122" s="16">
        <f>IF(A122&lt;=$O$14,IF($O$15=1,(C122+D122)*$O$13,C122*$O$13),"")</f>
        <v>292.15929705159226</v>
      </c>
      <c r="F122" s="16">
        <f t="shared" si="12"/>
        <v>52124.682306155722</v>
      </c>
      <c r="G122" s="16">
        <f t="shared" si="13"/>
        <v>36750</v>
      </c>
      <c r="H122" s="16">
        <f t="shared" si="14"/>
        <v>15374.682306155722</v>
      </c>
    </row>
    <row r="123" spans="1:13" x14ac:dyDescent="0.3">
      <c r="A123" s="17">
        <f t="shared" si="9"/>
        <v>91</v>
      </c>
      <c r="B123" s="18" t="e">
        <f>IF(A123&lt;=$O$14,EDATE(B122,#REF!),"")</f>
        <v>#REF!</v>
      </c>
      <c r="C123" s="19">
        <f t="shared" si="10"/>
        <v>52124.682306155722</v>
      </c>
      <c r="D123" s="19">
        <f t="shared" si="11"/>
        <v>275</v>
      </c>
      <c r="E123" s="19">
        <f>IF(A123&lt;=$O$14,IF($O$15=1,(C123+D123)*$O$13,C123*$O$13),"")</f>
        <v>295.37319973488462</v>
      </c>
      <c r="F123" s="19">
        <f t="shared" si="12"/>
        <v>52695.05550589061</v>
      </c>
      <c r="G123" s="19">
        <f t="shared" si="13"/>
        <v>37025</v>
      </c>
      <c r="H123" s="19">
        <f t="shared" si="14"/>
        <v>15670.05550589061</v>
      </c>
    </row>
    <row r="124" spans="1:13" x14ac:dyDescent="0.3">
      <c r="A124" s="14">
        <f t="shared" si="9"/>
        <v>92</v>
      </c>
      <c r="B124" s="15" t="e">
        <f>IF(A124&lt;=$O$14,EDATE(B123,#REF!),"")</f>
        <v>#REF!</v>
      </c>
      <c r="C124" s="16">
        <f t="shared" si="10"/>
        <v>52695.05550589061</v>
      </c>
      <c r="D124" s="16">
        <f t="shared" si="11"/>
        <v>275</v>
      </c>
      <c r="E124" s="16">
        <f>IF(A124&lt;=$O$14,IF($O$15=1,(C124+D124)*$O$13,C124*$O$13),"")</f>
        <v>298.60531453338234</v>
      </c>
      <c r="F124" s="16">
        <f t="shared" si="12"/>
        <v>53268.660820423989</v>
      </c>
      <c r="G124" s="16">
        <f t="shared" si="13"/>
        <v>37300</v>
      </c>
      <c r="H124" s="16">
        <f t="shared" si="14"/>
        <v>15968.660820423989</v>
      </c>
    </row>
    <row r="125" spans="1:13" x14ac:dyDescent="0.3">
      <c r="A125" s="17">
        <f t="shared" si="9"/>
        <v>93</v>
      </c>
      <c r="B125" s="18" t="e">
        <f>IF(A125&lt;=$O$14,EDATE(B124,#REF!),"")</f>
        <v>#REF!</v>
      </c>
      <c r="C125" s="19">
        <f t="shared" si="10"/>
        <v>53268.660820423989</v>
      </c>
      <c r="D125" s="19">
        <f t="shared" si="11"/>
        <v>275</v>
      </c>
      <c r="E125" s="19">
        <f>IF(A125&lt;=$O$14,IF($O$15=1,(C125+D125)*$O$13,C125*$O$13),"")</f>
        <v>301.85574464907154</v>
      </c>
      <c r="F125" s="19">
        <f t="shared" si="12"/>
        <v>53845.516565073063</v>
      </c>
      <c r="G125" s="19">
        <f t="shared" si="13"/>
        <v>37575</v>
      </c>
      <c r="H125" s="19">
        <f t="shared" si="14"/>
        <v>16270.516565073063</v>
      </c>
    </row>
    <row r="126" spans="1:13" x14ac:dyDescent="0.3">
      <c r="A126" s="14">
        <f t="shared" si="9"/>
        <v>94</v>
      </c>
      <c r="B126" s="15" t="e">
        <f>IF(A126&lt;=$O$14,EDATE(B125,#REF!),"")</f>
        <v>#REF!</v>
      </c>
      <c r="C126" s="16">
        <f t="shared" si="10"/>
        <v>53845.516565073063</v>
      </c>
      <c r="D126" s="16">
        <f t="shared" si="11"/>
        <v>275</v>
      </c>
      <c r="E126" s="16">
        <f>IF(A126&lt;=$O$14,IF($O$15=1,(C126+D126)*$O$13,C126*$O$13),"")</f>
        <v>305.12459386874963</v>
      </c>
      <c r="F126" s="16">
        <f t="shared" si="12"/>
        <v>54425.641158941813</v>
      </c>
      <c r="G126" s="16">
        <f t="shared" si="13"/>
        <v>37850</v>
      </c>
      <c r="H126" s="16">
        <f t="shared" si="14"/>
        <v>16575.641158941813</v>
      </c>
    </row>
    <row r="127" spans="1:13" x14ac:dyDescent="0.3">
      <c r="A127" s="17">
        <f t="shared" si="9"/>
        <v>95</v>
      </c>
      <c r="B127" s="18" t="e">
        <f>IF(A127&lt;=$O$14,EDATE(B126,#REF!),"")</f>
        <v>#REF!</v>
      </c>
      <c r="C127" s="19">
        <f t="shared" si="10"/>
        <v>54425.641158941813</v>
      </c>
      <c r="D127" s="19">
        <f t="shared" si="11"/>
        <v>275</v>
      </c>
      <c r="E127" s="19">
        <f>IF(A127&lt;=$O$14,IF($O$15=1,(C127+D127)*$O$13,C127*$O$13),"")</f>
        <v>308.41196656733922</v>
      </c>
      <c r="F127" s="19">
        <f t="shared" si="12"/>
        <v>55009.053125509156</v>
      </c>
      <c r="G127" s="19">
        <f t="shared" si="13"/>
        <v>38125</v>
      </c>
      <c r="H127" s="19">
        <f t="shared" si="14"/>
        <v>16884.053125509156</v>
      </c>
    </row>
    <row r="128" spans="1:13" x14ac:dyDescent="0.3">
      <c r="A128" s="14">
        <f t="shared" si="9"/>
        <v>96</v>
      </c>
      <c r="B128" s="15" t="e">
        <f>IF(A128&lt;=$O$14,EDATE(B127,#REF!),"")</f>
        <v>#REF!</v>
      </c>
      <c r="C128" s="16">
        <f t="shared" si="10"/>
        <v>55009.053125509156</v>
      </c>
      <c r="D128" s="16">
        <f t="shared" si="11"/>
        <v>275</v>
      </c>
      <c r="E128" s="16">
        <f>IF(A128&lt;=$O$14,IF($O$15=1,(C128+D128)*$O$13,C128*$O$13),"")</f>
        <v>311.71796771122087</v>
      </c>
      <c r="F128" s="16">
        <f t="shared" si="12"/>
        <v>55595.771093220377</v>
      </c>
      <c r="G128" s="16">
        <f t="shared" si="13"/>
        <v>38400</v>
      </c>
      <c r="H128" s="16">
        <f t="shared" si="14"/>
        <v>17195.771093220377</v>
      </c>
    </row>
    <row r="129" spans="1:8" x14ac:dyDescent="0.3">
      <c r="A129" s="17">
        <f t="shared" si="9"/>
        <v>97</v>
      </c>
      <c r="B129" s="18" t="e">
        <f>IF(A129&lt;=$O$14,EDATE(B128,#REF!),"")</f>
        <v>#REF!</v>
      </c>
      <c r="C129" s="19">
        <f t="shared" si="10"/>
        <v>55595.771093220377</v>
      </c>
      <c r="D129" s="19">
        <f t="shared" si="11"/>
        <v>275</v>
      </c>
      <c r="E129" s="19">
        <f>IF(A129&lt;=$O$14,IF($O$15=1,(C129+D129)*$O$13,C129*$O$13),"")</f>
        <v>315.04270286158447</v>
      </c>
      <c r="F129" s="19">
        <f t="shared" si="12"/>
        <v>56185.813796081959</v>
      </c>
      <c r="G129" s="19">
        <f t="shared" si="13"/>
        <v>38675</v>
      </c>
      <c r="H129" s="19">
        <f t="shared" si="14"/>
        <v>17510.813796081959</v>
      </c>
    </row>
    <row r="130" spans="1:8" x14ac:dyDescent="0.3">
      <c r="A130" s="14">
        <f t="shared" si="9"/>
        <v>98</v>
      </c>
      <c r="B130" s="15" t="e">
        <f>IF(A130&lt;=$O$14,EDATE(B129,#REF!),"")</f>
        <v>#REF!</v>
      </c>
      <c r="C130" s="16">
        <f t="shared" si="10"/>
        <v>56185.813796081959</v>
      </c>
      <c r="D130" s="16">
        <f t="shared" si="11"/>
        <v>275</v>
      </c>
      <c r="E130" s="16">
        <f>IF(A130&lt;=$O$14,IF($O$15=1,(C130+D130)*$O$13,C130*$O$13),"")</f>
        <v>318.38627817780014</v>
      </c>
      <c r="F130" s="16">
        <f t="shared" si="12"/>
        <v>56779.200074259759</v>
      </c>
      <c r="G130" s="16">
        <f t="shared" si="13"/>
        <v>38950</v>
      </c>
      <c r="H130" s="16">
        <f t="shared" si="14"/>
        <v>17829.200074259759</v>
      </c>
    </row>
    <row r="131" spans="1:8" x14ac:dyDescent="0.3">
      <c r="A131" s="17">
        <f t="shared" si="9"/>
        <v>99</v>
      </c>
      <c r="B131" s="18" t="e">
        <f>IF(A131&lt;=$O$14,EDATE(B130,#REF!),"")</f>
        <v>#REF!</v>
      </c>
      <c r="C131" s="19">
        <f t="shared" si="10"/>
        <v>56779.200074259759</v>
      </c>
      <c r="D131" s="19">
        <f t="shared" si="11"/>
        <v>275</v>
      </c>
      <c r="E131" s="19">
        <f>IF(A131&lt;=$O$14,IF($O$15=1,(C131+D131)*$O$13,C131*$O$13),"")</f>
        <v>321.7488004208077</v>
      </c>
      <c r="F131" s="19">
        <f t="shared" si="12"/>
        <v>57375.948874680565</v>
      </c>
      <c r="G131" s="19">
        <f t="shared" si="13"/>
        <v>39225</v>
      </c>
      <c r="H131" s="19">
        <f t="shared" si="14"/>
        <v>18150.948874680565</v>
      </c>
    </row>
    <row r="132" spans="1:8" x14ac:dyDescent="0.3">
      <c r="A132" s="14">
        <f t="shared" si="9"/>
        <v>100</v>
      </c>
      <c r="B132" s="15" t="e">
        <f>IF(A132&lt;=$O$14,EDATE(B131,#REF!),"")</f>
        <v>#REF!</v>
      </c>
      <c r="C132" s="16">
        <f t="shared" si="10"/>
        <v>57375.948874680565</v>
      </c>
      <c r="D132" s="16">
        <f t="shared" si="11"/>
        <v>275</v>
      </c>
      <c r="E132" s="16">
        <f>IF(A132&lt;=$O$14,IF($O$15=1,(C132+D132)*$O$13,C132*$O$13),"")</f>
        <v>325.13037695652559</v>
      </c>
      <c r="F132" s="16">
        <f t="shared" si="12"/>
        <v>57976.079251637093</v>
      </c>
      <c r="G132" s="16">
        <f t="shared" si="13"/>
        <v>39500</v>
      </c>
      <c r="H132" s="16">
        <f t="shared" si="14"/>
        <v>18476.079251637093</v>
      </c>
    </row>
    <row r="133" spans="1:8" x14ac:dyDescent="0.3">
      <c r="A133" s="17">
        <f t="shared" si="9"/>
        <v>101</v>
      </c>
      <c r="B133" s="18" t="e">
        <f>IF(A133&lt;=$O$14,EDATE(B132,#REF!),"")</f>
        <v>#REF!</v>
      </c>
      <c r="C133" s="19">
        <f t="shared" si="10"/>
        <v>57976.079251637093</v>
      </c>
      <c r="D133" s="19">
        <f t="shared" si="11"/>
        <v>275</v>
      </c>
      <c r="E133" s="19">
        <f>IF(A133&lt;=$O$14,IF($O$15=1,(C133+D133)*$O$13,C133*$O$13),"")</f>
        <v>328.53111575927932</v>
      </c>
      <c r="F133" s="19">
        <f t="shared" si="12"/>
        <v>58579.610367396373</v>
      </c>
      <c r="G133" s="19">
        <f t="shared" si="13"/>
        <v>39775</v>
      </c>
      <c r="H133" s="19">
        <f t="shared" si="14"/>
        <v>18804.610367396373</v>
      </c>
    </row>
    <row r="134" spans="1:8" x14ac:dyDescent="0.3">
      <c r="A134" s="14">
        <f t="shared" si="9"/>
        <v>102</v>
      </c>
      <c r="B134" s="15" t="e">
        <f>IF(A134&lt;=$O$14,EDATE(B133,#REF!),"")</f>
        <v>#REF!</v>
      </c>
      <c r="C134" s="16">
        <f t="shared" si="10"/>
        <v>58579.610367396373</v>
      </c>
      <c r="D134" s="16">
        <f t="shared" si="11"/>
        <v>275</v>
      </c>
      <c r="E134" s="16">
        <f>IF(A134&lt;=$O$14,IF($O$15=1,(C134+D134)*$O$13,C134*$O$13),"")</f>
        <v>331.95112541524855</v>
      </c>
      <c r="F134" s="16">
        <f t="shared" si="12"/>
        <v>59186.561492811619</v>
      </c>
      <c r="G134" s="16">
        <f t="shared" si="13"/>
        <v>40050</v>
      </c>
      <c r="H134" s="16">
        <f t="shared" si="14"/>
        <v>19136.561492811619</v>
      </c>
    </row>
    <row r="135" spans="1:8" x14ac:dyDescent="0.3">
      <c r="A135" s="17">
        <f t="shared" si="9"/>
        <v>103</v>
      </c>
      <c r="B135" s="18" t="e">
        <f>IF(A135&lt;=$O$14,EDATE(B134,#REF!),"")</f>
        <v>#REF!</v>
      </c>
      <c r="C135" s="19">
        <f t="shared" si="10"/>
        <v>59186.561492811619</v>
      </c>
      <c r="D135" s="19">
        <f t="shared" si="11"/>
        <v>275</v>
      </c>
      <c r="E135" s="19">
        <f>IF(A135&lt;=$O$14,IF($O$15=1,(C135+D135)*$O$13,C135*$O$13),"")</f>
        <v>335.390515125935</v>
      </c>
      <c r="F135" s="19">
        <f t="shared" si="12"/>
        <v>59796.952007937551</v>
      </c>
      <c r="G135" s="19">
        <f t="shared" si="13"/>
        <v>40325</v>
      </c>
      <c r="H135" s="19">
        <f t="shared" si="14"/>
        <v>19471.952007937551</v>
      </c>
    </row>
    <row r="136" spans="1:8" x14ac:dyDescent="0.3">
      <c r="A136" s="14">
        <f t="shared" si="9"/>
        <v>104</v>
      </c>
      <c r="B136" s="15" t="e">
        <f>IF(A136&lt;=$O$14,EDATE(B135,#REF!),"")</f>
        <v>#REF!</v>
      </c>
      <c r="C136" s="16">
        <f t="shared" si="10"/>
        <v>59796.952007937551</v>
      </c>
      <c r="D136" s="16">
        <f t="shared" si="11"/>
        <v>275</v>
      </c>
      <c r="E136" s="16">
        <f>IF(A136&lt;=$O$14,IF($O$15=1,(C136+D136)*$O$13,C136*$O$13),"")</f>
        <v>338.84939471164864</v>
      </c>
      <c r="F136" s="16">
        <f t="shared" si="12"/>
        <v>60410.801402649202</v>
      </c>
      <c r="G136" s="16">
        <f t="shared" si="13"/>
        <v>40600</v>
      </c>
      <c r="H136" s="16">
        <f t="shared" si="14"/>
        <v>19810.801402649202</v>
      </c>
    </row>
    <row r="137" spans="1:8" x14ac:dyDescent="0.3">
      <c r="A137" s="17">
        <f t="shared" si="9"/>
        <v>105</v>
      </c>
      <c r="B137" s="18" t="e">
        <f>IF(A137&lt;=$O$14,EDATE(B136,#REF!),"")</f>
        <v>#REF!</v>
      </c>
      <c r="C137" s="19">
        <f t="shared" si="10"/>
        <v>60410.801402649202</v>
      </c>
      <c r="D137" s="19">
        <f t="shared" si="11"/>
        <v>275</v>
      </c>
      <c r="E137" s="19">
        <f>IF(A137&lt;=$O$14,IF($O$15=1,(C137+D137)*$O$13,C137*$O$13),"")</f>
        <v>342.32787461501471</v>
      </c>
      <c r="F137" s="19">
        <f t="shared" si="12"/>
        <v>61028.129277264219</v>
      </c>
      <c r="G137" s="19">
        <f t="shared" si="13"/>
        <v>40875</v>
      </c>
      <c r="H137" s="19">
        <f t="shared" si="14"/>
        <v>20153.129277264219</v>
      </c>
    </row>
    <row r="138" spans="1:8" x14ac:dyDescent="0.3">
      <c r="A138" s="14">
        <f t="shared" si="9"/>
        <v>106</v>
      </c>
      <c r="B138" s="15" t="e">
        <f>IF(A138&lt;=$O$14,EDATE(B137,#REF!),"")</f>
        <v>#REF!</v>
      </c>
      <c r="C138" s="16">
        <f t="shared" si="10"/>
        <v>61028.129277264219</v>
      </c>
      <c r="D138" s="16">
        <f t="shared" si="11"/>
        <v>275</v>
      </c>
      <c r="E138" s="16">
        <f>IF(A138&lt;=$O$14,IF($O$15=1,(C138+D138)*$O$13,C138*$O$13),"")</f>
        <v>345.82606590449979</v>
      </c>
      <c r="F138" s="16">
        <f t="shared" si="12"/>
        <v>61648.955343168716</v>
      </c>
      <c r="G138" s="16">
        <f t="shared" si="13"/>
        <v>41150</v>
      </c>
      <c r="H138" s="16">
        <f t="shared" si="14"/>
        <v>20498.955343168716</v>
      </c>
    </row>
    <row r="139" spans="1:8" x14ac:dyDescent="0.3">
      <c r="A139" s="17">
        <f t="shared" si="9"/>
        <v>107</v>
      </c>
      <c r="B139" s="18" t="e">
        <f>IF(A139&lt;=$O$14,EDATE(B138,#REF!),"")</f>
        <v>#REF!</v>
      </c>
      <c r="C139" s="19">
        <f t="shared" si="10"/>
        <v>61648.955343168716</v>
      </c>
      <c r="D139" s="19">
        <f t="shared" si="11"/>
        <v>275</v>
      </c>
      <c r="E139" s="19">
        <f>IF(A139&lt;=$O$14,IF($O$15=1,(C139+D139)*$O$13,C139*$O$13),"")</f>
        <v>349.34408027795865</v>
      </c>
      <c r="F139" s="19">
        <f t="shared" si="12"/>
        <v>62273.299423446675</v>
      </c>
      <c r="G139" s="19">
        <f t="shared" si="13"/>
        <v>41425</v>
      </c>
      <c r="H139" s="19">
        <f t="shared" si="14"/>
        <v>20848.299423446675</v>
      </c>
    </row>
    <row r="140" spans="1:8" x14ac:dyDescent="0.3">
      <c r="A140" s="14">
        <f t="shared" si="9"/>
        <v>108</v>
      </c>
      <c r="B140" s="15" t="e">
        <f>IF(A140&lt;=$O$14,EDATE(B139,#REF!),"")</f>
        <v>#REF!</v>
      </c>
      <c r="C140" s="16">
        <f t="shared" si="10"/>
        <v>62273.299423446675</v>
      </c>
      <c r="D140" s="16">
        <f t="shared" si="11"/>
        <v>275</v>
      </c>
      <c r="E140" s="16">
        <f>IF(A140&lt;=$O$14,IF($O$15=1,(C140+D140)*$O$13,C140*$O$13),"")</f>
        <v>352.88203006620046</v>
      </c>
      <c r="F140" s="16">
        <f t="shared" si="12"/>
        <v>62901.181453512872</v>
      </c>
      <c r="G140" s="16">
        <f t="shared" si="13"/>
        <v>41700</v>
      </c>
      <c r="H140" s="16">
        <f t="shared" si="14"/>
        <v>21201.181453512872</v>
      </c>
    </row>
    <row r="141" spans="1:8" x14ac:dyDescent="0.3">
      <c r="A141" s="17">
        <f t="shared" si="9"/>
        <v>109</v>
      </c>
      <c r="B141" s="18" t="e">
        <f>IF(A141&lt;=$O$14,EDATE(B140,#REF!),"")</f>
        <v>#REF!</v>
      </c>
      <c r="C141" s="19">
        <f t="shared" si="10"/>
        <v>62901.181453512872</v>
      </c>
      <c r="D141" s="19">
        <f t="shared" si="11"/>
        <v>275</v>
      </c>
      <c r="E141" s="19">
        <f>IF(A141&lt;=$O$14,IF($O$15=1,(C141+D141)*$O$13,C141*$O$13),"")</f>
        <v>356.44002823657559</v>
      </c>
      <c r="F141" s="19">
        <f t="shared" si="12"/>
        <v>63532.621481749447</v>
      </c>
      <c r="G141" s="19">
        <f t="shared" si="13"/>
        <v>41975</v>
      </c>
      <c r="H141" s="19">
        <f t="shared" si="14"/>
        <v>21557.621481749447</v>
      </c>
    </row>
    <row r="142" spans="1:8" x14ac:dyDescent="0.3">
      <c r="A142" s="14">
        <f t="shared" si="9"/>
        <v>110</v>
      </c>
      <c r="B142" s="15" t="e">
        <f>IF(A142&lt;=$O$14,EDATE(B141,#REF!),"")</f>
        <v>#REF!</v>
      </c>
      <c r="C142" s="16">
        <f t="shared" si="10"/>
        <v>63532.621481749447</v>
      </c>
      <c r="D142" s="16">
        <f t="shared" si="11"/>
        <v>275</v>
      </c>
      <c r="E142" s="16">
        <f>IF(A142&lt;=$O$14,IF($O$15=1,(C142+D142)*$O$13,C142*$O$13),"")</f>
        <v>360.0181883965829</v>
      </c>
      <c r="F142" s="16">
        <f t="shared" si="12"/>
        <v>64167.639670146033</v>
      </c>
      <c r="G142" s="16">
        <f t="shared" si="13"/>
        <v>42250</v>
      </c>
      <c r="H142" s="16">
        <f t="shared" si="14"/>
        <v>21917.639670146033</v>
      </c>
    </row>
    <row r="143" spans="1:8" x14ac:dyDescent="0.3">
      <c r="A143" s="17">
        <f t="shared" si="9"/>
        <v>111</v>
      </c>
      <c r="B143" s="18" t="e">
        <f>IF(A143&lt;=$O$14,EDATE(B142,#REF!),"")</f>
        <v>#REF!</v>
      </c>
      <c r="C143" s="19">
        <f t="shared" si="10"/>
        <v>64167.639670146033</v>
      </c>
      <c r="D143" s="19">
        <f t="shared" si="11"/>
        <v>275</v>
      </c>
      <c r="E143" s="19">
        <f>IF(A143&lt;=$O$14,IF($O$15=1,(C143+D143)*$O$13,C143*$O$13),"")</f>
        <v>363.61662479749685</v>
      </c>
      <c r="F143" s="19">
        <f t="shared" si="12"/>
        <v>64806.256294943531</v>
      </c>
      <c r="G143" s="19">
        <f t="shared" si="13"/>
        <v>42525</v>
      </c>
      <c r="H143" s="19">
        <f t="shared" si="14"/>
        <v>22281.256294943531</v>
      </c>
    </row>
    <row r="144" spans="1:8" x14ac:dyDescent="0.3">
      <c r="A144" s="14">
        <f t="shared" si="9"/>
        <v>112</v>
      </c>
      <c r="B144" s="15" t="e">
        <f>IF(A144&lt;=$O$14,EDATE(B143,#REF!),"")</f>
        <v>#REF!</v>
      </c>
      <c r="C144" s="16">
        <f t="shared" si="10"/>
        <v>64806.256294943531</v>
      </c>
      <c r="D144" s="16">
        <f t="shared" si="11"/>
        <v>275</v>
      </c>
      <c r="E144" s="16">
        <f>IF(A144&lt;=$O$14,IF($O$15=1,(C144+D144)*$O$13,C144*$O$13),"")</f>
        <v>367.23545233801605</v>
      </c>
      <c r="F144" s="16">
        <f t="shared" si="12"/>
        <v>65448.491747281543</v>
      </c>
      <c r="G144" s="16">
        <f t="shared" si="13"/>
        <v>42800</v>
      </c>
      <c r="H144" s="16">
        <f t="shared" si="14"/>
        <v>22648.491747281543</v>
      </c>
    </row>
    <row r="145" spans="1:8" x14ac:dyDescent="0.3">
      <c r="A145" s="17">
        <f t="shared" si="9"/>
        <v>113</v>
      </c>
      <c r="B145" s="18" t="e">
        <f>IF(A145&lt;=$O$14,EDATE(B144,#REF!),"")</f>
        <v>#REF!</v>
      </c>
      <c r="C145" s="19">
        <f t="shared" si="10"/>
        <v>65448.491747281543</v>
      </c>
      <c r="D145" s="19">
        <f t="shared" si="11"/>
        <v>275</v>
      </c>
      <c r="E145" s="19">
        <f>IF(A145&lt;=$O$14,IF($O$15=1,(C145+D145)*$O$13,C145*$O$13),"")</f>
        <v>370.87478656793149</v>
      </c>
      <c r="F145" s="19">
        <f t="shared" si="12"/>
        <v>66094.366533849476</v>
      </c>
      <c r="G145" s="19">
        <f t="shared" si="13"/>
        <v>43075</v>
      </c>
      <c r="H145" s="19">
        <f t="shared" si="14"/>
        <v>23019.366533849476</v>
      </c>
    </row>
    <row r="146" spans="1:8" x14ac:dyDescent="0.3">
      <c r="A146" s="14">
        <f t="shared" si="9"/>
        <v>114</v>
      </c>
      <c r="B146" s="15" t="e">
        <f>IF(A146&lt;=$O$14,EDATE(B145,#REF!),"")</f>
        <v>#REF!</v>
      </c>
      <c r="C146" s="16">
        <f t="shared" si="10"/>
        <v>66094.366533849476</v>
      </c>
      <c r="D146" s="16">
        <f t="shared" si="11"/>
        <v>275</v>
      </c>
      <c r="E146" s="16">
        <f>IF(A146&lt;=$O$14,IF($O$15=1,(C146+D146)*$O$13,C146*$O$13),"")</f>
        <v>374.53474369181646</v>
      </c>
      <c r="F146" s="16">
        <f t="shared" si="12"/>
        <v>66743.901277541299</v>
      </c>
      <c r="G146" s="16">
        <f t="shared" si="13"/>
        <v>43350</v>
      </c>
      <c r="H146" s="16">
        <f t="shared" si="14"/>
        <v>23393.901277541299</v>
      </c>
    </row>
    <row r="147" spans="1:8" x14ac:dyDescent="0.3">
      <c r="A147" s="17">
        <f t="shared" si="9"/>
        <v>115</v>
      </c>
      <c r="B147" s="18" t="e">
        <f>IF(A147&lt;=$O$14,EDATE(B146,#REF!),"")</f>
        <v>#REF!</v>
      </c>
      <c r="C147" s="19">
        <f t="shared" si="10"/>
        <v>66743.901277541299</v>
      </c>
      <c r="D147" s="19">
        <f t="shared" si="11"/>
        <v>275</v>
      </c>
      <c r="E147" s="19">
        <f>IF(A147&lt;=$O$14,IF($O$15=1,(C147+D147)*$O$13,C147*$O$13),"")</f>
        <v>378.21544057273684</v>
      </c>
      <c r="F147" s="19">
        <f t="shared" si="12"/>
        <v>67397.116718114034</v>
      </c>
      <c r="G147" s="19">
        <f t="shared" si="13"/>
        <v>43625</v>
      </c>
      <c r="H147" s="19">
        <f t="shared" si="14"/>
        <v>23772.116718114034</v>
      </c>
    </row>
    <row r="148" spans="1:8" x14ac:dyDescent="0.3">
      <c r="A148" s="14">
        <f t="shared" si="9"/>
        <v>116</v>
      </c>
      <c r="B148" s="15" t="e">
        <f>IF(A148&lt;=$O$14,EDATE(B147,#REF!),"")</f>
        <v>#REF!</v>
      </c>
      <c r="C148" s="16">
        <f t="shared" si="10"/>
        <v>67397.116718114034</v>
      </c>
      <c r="D148" s="16">
        <f t="shared" si="11"/>
        <v>275</v>
      </c>
      <c r="E148" s="16">
        <f>IF(A148&lt;=$O$14,IF($O$15=1,(C148+D148)*$O$13,C148*$O$13),"")</f>
        <v>381.91699473598237</v>
      </c>
      <c r="F148" s="16">
        <f t="shared" si="12"/>
        <v>68054.03371285001</v>
      </c>
      <c r="G148" s="16">
        <f t="shared" si="13"/>
        <v>43900</v>
      </c>
      <c r="H148" s="16">
        <f t="shared" si="14"/>
        <v>24154.03371285001</v>
      </c>
    </row>
    <row r="149" spans="1:8" x14ac:dyDescent="0.3">
      <c r="A149" s="17">
        <f t="shared" si="9"/>
        <v>117</v>
      </c>
      <c r="B149" s="18" t="e">
        <f>IF(A149&lt;=$O$14,EDATE(B148,#REF!),"")</f>
        <v>#REF!</v>
      </c>
      <c r="C149" s="19">
        <f t="shared" si="10"/>
        <v>68054.03371285001</v>
      </c>
      <c r="D149" s="19">
        <f t="shared" si="11"/>
        <v>275</v>
      </c>
      <c r="E149" s="19">
        <f>IF(A149&lt;=$O$14,IF($O$15=1,(C149+D149)*$O$13,C149*$O$13),"")</f>
        <v>385.63952437281961</v>
      </c>
      <c r="F149" s="19">
        <f t="shared" si="12"/>
        <v>68714.673237222829</v>
      </c>
      <c r="G149" s="19">
        <f t="shared" si="13"/>
        <v>44175</v>
      </c>
      <c r="H149" s="19">
        <f t="shared" si="14"/>
        <v>24539.673237222829</v>
      </c>
    </row>
    <row r="150" spans="1:8" x14ac:dyDescent="0.3">
      <c r="A150" s="14">
        <f t="shared" si="9"/>
        <v>118</v>
      </c>
      <c r="B150" s="15" t="e">
        <f>IF(A150&lt;=$O$14,EDATE(B149,#REF!),"")</f>
        <v>#REF!</v>
      </c>
      <c r="C150" s="16">
        <f t="shared" si="10"/>
        <v>68714.673237222829</v>
      </c>
      <c r="D150" s="16">
        <f t="shared" si="11"/>
        <v>275</v>
      </c>
      <c r="E150" s="16">
        <f>IF(A150&lt;=$O$14,IF($O$15=1,(C150+D150)*$O$13,C150*$O$13),"")</f>
        <v>389.38314834426558</v>
      </c>
      <c r="F150" s="16">
        <f t="shared" si="12"/>
        <v>69379.056385567092</v>
      </c>
      <c r="G150" s="16">
        <f t="shared" si="13"/>
        <v>44450</v>
      </c>
      <c r="H150" s="16">
        <f t="shared" si="14"/>
        <v>24929.056385567092</v>
      </c>
    </row>
    <row r="151" spans="1:8" x14ac:dyDescent="0.3">
      <c r="A151" s="17">
        <f t="shared" si="9"/>
        <v>119</v>
      </c>
      <c r="B151" s="18" t="e">
        <f>IF(A151&lt;=$O$14,EDATE(B150,#REF!),"")</f>
        <v>#REF!</v>
      </c>
      <c r="C151" s="19">
        <f t="shared" si="10"/>
        <v>69379.056385567092</v>
      </c>
      <c r="D151" s="19">
        <f t="shared" si="11"/>
        <v>275</v>
      </c>
      <c r="E151" s="19">
        <f>IF(A151&lt;=$O$14,IF($O$15=1,(C151+D151)*$O$13,C151*$O$13),"")</f>
        <v>393.14798618488311</v>
      </c>
      <c r="F151" s="19">
        <f t="shared" si="12"/>
        <v>70047.20437175197</v>
      </c>
      <c r="G151" s="19">
        <f t="shared" si="13"/>
        <v>44725</v>
      </c>
      <c r="H151" s="19">
        <f t="shared" si="14"/>
        <v>25322.20437175197</v>
      </c>
    </row>
    <row r="152" spans="1:8" x14ac:dyDescent="0.3">
      <c r="A152" s="14">
        <f t="shared" si="9"/>
        <v>120</v>
      </c>
      <c r="B152" s="15" t="e">
        <f>IF(A152&lt;=$O$14,EDATE(B151,#REF!),"")</f>
        <v>#REF!</v>
      </c>
      <c r="C152" s="16">
        <f t="shared" si="10"/>
        <v>70047.20437175197</v>
      </c>
      <c r="D152" s="16">
        <f t="shared" si="11"/>
        <v>275</v>
      </c>
      <c r="E152" s="16">
        <f>IF(A152&lt;=$O$14,IF($O$15=1,(C152+D152)*$O$13,C152*$O$13),"")</f>
        <v>396.93415810659747</v>
      </c>
      <c r="F152" s="16">
        <f t="shared" si="12"/>
        <v>70719.138529858566</v>
      </c>
      <c r="G152" s="16">
        <f t="shared" si="13"/>
        <v>45000</v>
      </c>
      <c r="H152" s="16">
        <f t="shared" si="14"/>
        <v>25719.138529858566</v>
      </c>
    </row>
    <row r="153" spans="1:8" x14ac:dyDescent="0.3">
      <c r="A153" s="17">
        <f t="shared" si="9"/>
        <v>121</v>
      </c>
      <c r="B153" s="18" t="e">
        <f>IF(A153&lt;=$O$14,EDATE(B152,#REF!),"")</f>
        <v>#REF!</v>
      </c>
      <c r="C153" s="19">
        <f t="shared" si="10"/>
        <v>70719.138529858566</v>
      </c>
      <c r="D153" s="19">
        <f t="shared" si="11"/>
        <v>275</v>
      </c>
      <c r="E153" s="19">
        <f>IF(A153&lt;=$O$14,IF($O$15=1,(C153+D153)*$O$13,C153*$O$13),"")</f>
        <v>400.74178500253487</v>
      </c>
      <c r="F153" s="19">
        <f t="shared" si="12"/>
        <v>71394.880314861104</v>
      </c>
      <c r="G153" s="19">
        <f t="shared" si="13"/>
        <v>45275</v>
      </c>
      <c r="H153" s="19">
        <f t="shared" si="14"/>
        <v>26119.880314861104</v>
      </c>
    </row>
    <row r="154" spans="1:8" x14ac:dyDescent="0.3">
      <c r="A154" s="14">
        <f t="shared" si="9"/>
        <v>122</v>
      </c>
      <c r="B154" s="15" t="e">
        <f>IF(A154&lt;=$O$14,EDATE(B153,#REF!),"")</f>
        <v>#REF!</v>
      </c>
      <c r="C154" s="16">
        <f t="shared" si="10"/>
        <v>71394.880314861104</v>
      </c>
      <c r="D154" s="16">
        <f t="shared" si="11"/>
        <v>275</v>
      </c>
      <c r="E154" s="16">
        <f>IF(A154&lt;=$O$14,IF($O$15=1,(C154+D154)*$O$13,C154*$O$13),"")</f>
        <v>404.57098845088257</v>
      </c>
      <c r="F154" s="16">
        <f t="shared" si="12"/>
        <v>72074.451303311987</v>
      </c>
      <c r="G154" s="16">
        <f t="shared" si="13"/>
        <v>45550</v>
      </c>
      <c r="H154" s="16">
        <f t="shared" si="14"/>
        <v>26524.451303311987</v>
      </c>
    </row>
    <row r="155" spans="1:8" x14ac:dyDescent="0.3">
      <c r="A155" s="17">
        <f t="shared" si="9"/>
        <v>123</v>
      </c>
      <c r="B155" s="18" t="e">
        <f>IF(A155&lt;=$O$14,EDATE(B154,#REF!),"")</f>
        <v>#REF!</v>
      </c>
      <c r="C155" s="19">
        <f t="shared" si="10"/>
        <v>72074.451303311987</v>
      </c>
      <c r="D155" s="19">
        <f t="shared" si="11"/>
        <v>275</v>
      </c>
      <c r="E155" s="19">
        <f>IF(A155&lt;=$O$14,IF($O$15=1,(C155+D155)*$O$13,C155*$O$13),"")</f>
        <v>408.42189071877095</v>
      </c>
      <c r="F155" s="19">
        <f t="shared" si="12"/>
        <v>72757.873194030763</v>
      </c>
      <c r="G155" s="19">
        <f t="shared" si="13"/>
        <v>45825</v>
      </c>
      <c r="H155" s="19">
        <f t="shared" si="14"/>
        <v>26932.873194030763</v>
      </c>
    </row>
    <row r="156" spans="1:8" x14ac:dyDescent="0.3">
      <c r="A156" s="14">
        <f t="shared" si="9"/>
        <v>124</v>
      </c>
      <c r="B156" s="15" t="e">
        <f>IF(A156&lt;=$O$14,EDATE(B155,#REF!),"")</f>
        <v>#REF!</v>
      </c>
      <c r="C156" s="16">
        <f t="shared" si="10"/>
        <v>72757.873194030763</v>
      </c>
      <c r="D156" s="16">
        <f t="shared" si="11"/>
        <v>275</v>
      </c>
      <c r="E156" s="16">
        <f>IF(A156&lt;=$O$14,IF($O$15=1,(C156+D156)*$O$13,C156*$O$13),"")</f>
        <v>412.2946147661774</v>
      </c>
      <c r="F156" s="16">
        <f t="shared" si="12"/>
        <v>73445.167808796934</v>
      </c>
      <c r="G156" s="16">
        <f t="shared" si="13"/>
        <v>46100</v>
      </c>
      <c r="H156" s="16">
        <f t="shared" si="14"/>
        <v>27345.167808796934</v>
      </c>
    </row>
    <row r="157" spans="1:8" x14ac:dyDescent="0.3">
      <c r="A157" s="17">
        <f t="shared" si="9"/>
        <v>125</v>
      </c>
      <c r="B157" s="18" t="e">
        <f>IF(A157&lt;=$O$14,EDATE(B156,#REF!),"")</f>
        <v>#REF!</v>
      </c>
      <c r="C157" s="19">
        <f t="shared" si="10"/>
        <v>73445.167808796934</v>
      </c>
      <c r="D157" s="19">
        <f t="shared" si="11"/>
        <v>275</v>
      </c>
      <c r="E157" s="19">
        <f>IF(A157&lt;=$O$14,IF($O$15=1,(C157+D157)*$O$13,C157*$O$13),"")</f>
        <v>416.18928424985239</v>
      </c>
      <c r="F157" s="19">
        <f t="shared" si="12"/>
        <v>74136.357093046783</v>
      </c>
      <c r="G157" s="19">
        <f t="shared" si="13"/>
        <v>46375</v>
      </c>
      <c r="H157" s="19">
        <f t="shared" si="14"/>
        <v>27761.357093046783</v>
      </c>
    </row>
    <row r="158" spans="1:8" x14ac:dyDescent="0.3">
      <c r="A158" s="14">
        <f t="shared" si="9"/>
        <v>126</v>
      </c>
      <c r="B158" s="15" t="e">
        <f>IF(A158&lt;=$O$14,EDATE(B157,#REF!),"")</f>
        <v>#REF!</v>
      </c>
      <c r="C158" s="16">
        <f t="shared" si="10"/>
        <v>74136.357093046783</v>
      </c>
      <c r="D158" s="16">
        <f t="shared" si="11"/>
        <v>275</v>
      </c>
      <c r="E158" s="16">
        <f>IF(A158&lt;=$O$14,IF($O$15=1,(C158+D158)*$O$13,C158*$O$13),"")</f>
        <v>420.10602352726823</v>
      </c>
      <c r="F158" s="16">
        <f t="shared" si="12"/>
        <v>74831.463116574057</v>
      </c>
      <c r="G158" s="16">
        <f t="shared" si="13"/>
        <v>46650</v>
      </c>
      <c r="H158" s="16">
        <f t="shared" si="14"/>
        <v>28181.463116574057</v>
      </c>
    </row>
    <row r="159" spans="1:8" x14ac:dyDescent="0.3">
      <c r="A159" s="17">
        <f t="shared" si="9"/>
        <v>127</v>
      </c>
      <c r="B159" s="18" t="e">
        <f>IF(A159&lt;=$O$14,EDATE(B158,#REF!),"")</f>
        <v>#REF!</v>
      </c>
      <c r="C159" s="19">
        <f t="shared" si="10"/>
        <v>74831.463116574057</v>
      </c>
      <c r="D159" s="19">
        <f t="shared" si="11"/>
        <v>275</v>
      </c>
      <c r="E159" s="19">
        <f>IF(A159&lt;=$O$14,IF($O$15=1,(C159+D159)*$O$13,C159*$O$13),"")</f>
        <v>424.04495766058949</v>
      </c>
      <c r="F159" s="19">
        <f t="shared" si="12"/>
        <v>75530.508074234647</v>
      </c>
      <c r="G159" s="19">
        <f t="shared" si="13"/>
        <v>46925</v>
      </c>
      <c r="H159" s="19">
        <f t="shared" si="14"/>
        <v>28605.508074234647</v>
      </c>
    </row>
    <row r="160" spans="1:8" x14ac:dyDescent="0.3">
      <c r="A160" s="14">
        <f t="shared" si="9"/>
        <v>128</v>
      </c>
      <c r="B160" s="15" t="e">
        <f>IF(A160&lt;=$O$14,EDATE(B159,#REF!),"")</f>
        <v>#REF!</v>
      </c>
      <c r="C160" s="16">
        <f t="shared" si="10"/>
        <v>75530.508074234647</v>
      </c>
      <c r="D160" s="16">
        <f t="shared" si="11"/>
        <v>275</v>
      </c>
      <c r="E160" s="16">
        <f>IF(A160&lt;=$O$14,IF($O$15=1,(C160+D160)*$O$13,C160*$O$13),"")</f>
        <v>428.0062124206662</v>
      </c>
      <c r="F160" s="16">
        <f t="shared" si="12"/>
        <v>76233.514286655307</v>
      </c>
      <c r="G160" s="16">
        <f t="shared" si="13"/>
        <v>47200</v>
      </c>
      <c r="H160" s="16">
        <f t="shared" si="14"/>
        <v>29033.514286655307</v>
      </c>
    </row>
    <row r="161" spans="1:8" x14ac:dyDescent="0.3">
      <c r="A161" s="17">
        <f t="shared" ref="A161:A224" si="15">A160+1</f>
        <v>129</v>
      </c>
      <c r="B161" s="18" t="e">
        <f>IF(A161&lt;=$O$14,EDATE(B160,#REF!),"")</f>
        <v>#REF!</v>
      </c>
      <c r="C161" s="19">
        <f t="shared" ref="C161:C224" si="16">IF(A161&lt;=$O$14,F160,"")</f>
        <v>76233.514286655307</v>
      </c>
      <c r="D161" s="19">
        <f t="shared" ref="D161:D224" si="17">IF(A161&lt;=$O$14,$B$5,"")</f>
        <v>275</v>
      </c>
      <c r="E161" s="19">
        <f>IF(A161&lt;=$O$14,IF($O$15=1,(C161+D161)*$O$13,C161*$O$13),"")</f>
        <v>431.98991429104996</v>
      </c>
      <c r="F161" s="19">
        <f t="shared" ref="F161:F224" si="18">IF(A161&lt;=$O$14,C161+D161+E161,"")</f>
        <v>76940.50420094635</v>
      </c>
      <c r="G161" s="19">
        <f t="shared" ref="G161:G224" si="19">IF(A161&lt;=$O$14,G160+D161,"")</f>
        <v>47475</v>
      </c>
      <c r="H161" s="19">
        <f t="shared" ref="H161:H224" si="20">IF(A161&lt;=$O$14,F161-G161,"")</f>
        <v>29465.50420094635</v>
      </c>
    </row>
    <row r="162" spans="1:8" x14ac:dyDescent="0.3">
      <c r="A162" s="14">
        <f t="shared" si="15"/>
        <v>130</v>
      </c>
      <c r="B162" s="15" t="e">
        <f>IF(A162&lt;=$O$14,EDATE(B161,#REF!),"")</f>
        <v>#REF!</v>
      </c>
      <c r="C162" s="16">
        <f t="shared" si="16"/>
        <v>76940.50420094635</v>
      </c>
      <c r="D162" s="16">
        <f t="shared" si="17"/>
        <v>275</v>
      </c>
      <c r="E162" s="16">
        <f>IF(A162&lt;=$O$14,IF($O$15=1,(C162+D162)*$O$13,C162*$O$13),"")</f>
        <v>435.99619047203254</v>
      </c>
      <c r="F162" s="16">
        <f t="shared" si="18"/>
        <v>77651.500391418376</v>
      </c>
      <c r="G162" s="16">
        <f t="shared" si="19"/>
        <v>47750</v>
      </c>
      <c r="H162" s="16">
        <f t="shared" si="20"/>
        <v>29901.500391418376</v>
      </c>
    </row>
    <row r="163" spans="1:8" x14ac:dyDescent="0.3">
      <c r="A163" s="17">
        <f t="shared" si="15"/>
        <v>131</v>
      </c>
      <c r="B163" s="18" t="e">
        <f>IF(A163&lt;=$O$14,EDATE(B162,#REF!),"")</f>
        <v>#REF!</v>
      </c>
      <c r="C163" s="19">
        <f t="shared" si="16"/>
        <v>77651.500391418376</v>
      </c>
      <c r="D163" s="19">
        <f t="shared" si="17"/>
        <v>275</v>
      </c>
      <c r="E163" s="19">
        <f>IF(A163&lt;=$O$14,IF($O$15=1,(C163+D163)*$O$13,C163*$O$13),"")</f>
        <v>440.0251688847074</v>
      </c>
      <c r="F163" s="19">
        <f t="shared" si="18"/>
        <v>78366.525560303082</v>
      </c>
      <c r="G163" s="19">
        <f t="shared" si="19"/>
        <v>48025</v>
      </c>
      <c r="H163" s="19">
        <f t="shared" si="20"/>
        <v>30341.525560303082</v>
      </c>
    </row>
    <row r="164" spans="1:8" x14ac:dyDescent="0.3">
      <c r="A164" s="14">
        <f t="shared" si="15"/>
        <v>132</v>
      </c>
      <c r="B164" s="15" t="e">
        <f>IF(A164&lt;=$O$14,EDATE(B163,#REF!),"")</f>
        <v>#REF!</v>
      </c>
      <c r="C164" s="16">
        <f t="shared" si="16"/>
        <v>78366.525560303082</v>
      </c>
      <c r="D164" s="16">
        <f t="shared" si="17"/>
        <v>275</v>
      </c>
      <c r="E164" s="16">
        <f>IF(A164&lt;=$O$14,IF($O$15=1,(C164+D164)*$O$13,C164*$O$13),"")</f>
        <v>444.07697817505408</v>
      </c>
      <c r="F164" s="16">
        <f t="shared" si="18"/>
        <v>79085.602538478139</v>
      </c>
      <c r="G164" s="16">
        <f t="shared" si="19"/>
        <v>48300</v>
      </c>
      <c r="H164" s="16">
        <f t="shared" si="20"/>
        <v>30785.602538478139</v>
      </c>
    </row>
    <row r="165" spans="1:8" x14ac:dyDescent="0.3">
      <c r="A165" s="17">
        <f t="shared" si="15"/>
        <v>133</v>
      </c>
      <c r="B165" s="18" t="e">
        <f>IF(A165&lt;=$O$14,EDATE(B164,#REF!),"")</f>
        <v>#REF!</v>
      </c>
      <c r="C165" s="19">
        <f t="shared" si="16"/>
        <v>79085.602538478139</v>
      </c>
      <c r="D165" s="19">
        <f t="shared" si="17"/>
        <v>275</v>
      </c>
      <c r="E165" s="19">
        <f>IF(A165&lt;=$O$14,IF($O$15=1,(C165+D165)*$O$13,C165*$O$13),"")</f>
        <v>448.15174771804612</v>
      </c>
      <c r="F165" s="19">
        <f t="shared" si="18"/>
        <v>79808.754286196185</v>
      </c>
      <c r="G165" s="19">
        <f t="shared" si="19"/>
        <v>48575</v>
      </c>
      <c r="H165" s="19">
        <f t="shared" si="20"/>
        <v>31233.754286196185</v>
      </c>
    </row>
    <row r="166" spans="1:8" x14ac:dyDescent="0.3">
      <c r="A166" s="14">
        <f t="shared" si="15"/>
        <v>134</v>
      </c>
      <c r="B166" s="15" t="e">
        <f>IF(A166&lt;=$O$14,EDATE(B165,#REF!),"")</f>
        <v>#REF!</v>
      </c>
      <c r="C166" s="16">
        <f t="shared" si="16"/>
        <v>79808.754286196185</v>
      </c>
      <c r="D166" s="16">
        <f t="shared" si="17"/>
        <v>275</v>
      </c>
      <c r="E166" s="16">
        <f>IF(A166&lt;=$O$14,IF($O$15=1,(C166+D166)*$O$13,C166*$O$13),"")</f>
        <v>452.24960762178176</v>
      </c>
      <c r="F166" s="16">
        <f t="shared" si="18"/>
        <v>80536.003893817964</v>
      </c>
      <c r="G166" s="16">
        <f t="shared" si="19"/>
        <v>48850</v>
      </c>
      <c r="H166" s="16">
        <f t="shared" si="20"/>
        <v>31686.003893817964</v>
      </c>
    </row>
    <row r="167" spans="1:8" x14ac:dyDescent="0.3">
      <c r="A167" s="17">
        <f t="shared" si="15"/>
        <v>135</v>
      </c>
      <c r="B167" s="18" t="e">
        <f>IF(A167&lt;=$O$14,EDATE(B166,#REF!),"")</f>
        <v>#REF!</v>
      </c>
      <c r="C167" s="19">
        <f t="shared" si="16"/>
        <v>80536.003893817964</v>
      </c>
      <c r="D167" s="19">
        <f t="shared" si="17"/>
        <v>275</v>
      </c>
      <c r="E167" s="19">
        <f>IF(A167&lt;=$O$14,IF($O$15=1,(C167+D167)*$O$13,C167*$O$13),"")</f>
        <v>456.3706887316385</v>
      </c>
      <c r="F167" s="19">
        <f t="shared" si="18"/>
        <v>81267.374582549601</v>
      </c>
      <c r="G167" s="19">
        <f t="shared" si="19"/>
        <v>49125</v>
      </c>
      <c r="H167" s="19">
        <f t="shared" si="20"/>
        <v>32142.374582549601</v>
      </c>
    </row>
    <row r="168" spans="1:8" x14ac:dyDescent="0.3">
      <c r="A168" s="14">
        <f t="shared" si="15"/>
        <v>136</v>
      </c>
      <c r="B168" s="15" t="e">
        <f>IF(A168&lt;=$O$14,EDATE(B167,#REF!),"")</f>
        <v>#REF!</v>
      </c>
      <c r="C168" s="16">
        <f t="shared" si="16"/>
        <v>81267.374582549601</v>
      </c>
      <c r="D168" s="16">
        <f t="shared" si="17"/>
        <v>275</v>
      </c>
      <c r="E168" s="16">
        <f>IF(A168&lt;=$O$14,IF($O$15=1,(C168+D168)*$O$13,C168*$O$13),"")</f>
        <v>460.51512263445113</v>
      </c>
      <c r="F168" s="16">
        <f t="shared" si="18"/>
        <v>82002.889705184047</v>
      </c>
      <c r="G168" s="16">
        <f t="shared" si="19"/>
        <v>49400</v>
      </c>
      <c r="H168" s="16">
        <f t="shared" si="20"/>
        <v>32602.889705184047</v>
      </c>
    </row>
    <row r="169" spans="1:8" x14ac:dyDescent="0.3">
      <c r="A169" s="17">
        <f t="shared" si="15"/>
        <v>137</v>
      </c>
      <c r="B169" s="18" t="e">
        <f>IF(A169&lt;=$O$14,EDATE(B168,#REF!),"")</f>
        <v>#REF!</v>
      </c>
      <c r="C169" s="19">
        <f t="shared" si="16"/>
        <v>82002.889705184047</v>
      </c>
      <c r="D169" s="19">
        <f t="shared" si="17"/>
        <v>275</v>
      </c>
      <c r="E169" s="19">
        <f>IF(A169&lt;=$O$14,IF($O$15=1,(C169+D169)*$O$13,C169*$O$13),"")</f>
        <v>464.68304166271304</v>
      </c>
      <c r="F169" s="19">
        <f t="shared" si="18"/>
        <v>82742.572746846767</v>
      </c>
      <c r="G169" s="19">
        <f t="shared" si="19"/>
        <v>49675</v>
      </c>
      <c r="H169" s="19">
        <f t="shared" si="20"/>
        <v>33067.572746846767</v>
      </c>
    </row>
    <row r="170" spans="1:8" x14ac:dyDescent="0.3">
      <c r="A170" s="14">
        <f t="shared" si="15"/>
        <v>138</v>
      </c>
      <c r="B170" s="15" t="e">
        <f>IF(A170&lt;=$O$14,EDATE(B169,#REF!),"")</f>
        <v>#REF!</v>
      </c>
      <c r="C170" s="16">
        <f t="shared" si="16"/>
        <v>82742.572746846767</v>
      </c>
      <c r="D170" s="16">
        <f t="shared" si="17"/>
        <v>275</v>
      </c>
      <c r="E170" s="16">
        <f>IF(A170&lt;=$O$14,IF($O$15=1,(C170+D170)*$O$13,C170*$O$13),"")</f>
        <v>468.87457889880181</v>
      </c>
      <c r="F170" s="16">
        <f t="shared" si="18"/>
        <v>83486.447325745568</v>
      </c>
      <c r="G170" s="16">
        <f t="shared" si="19"/>
        <v>49950</v>
      </c>
      <c r="H170" s="16">
        <f t="shared" si="20"/>
        <v>33536.447325745568</v>
      </c>
    </row>
    <row r="171" spans="1:8" x14ac:dyDescent="0.3">
      <c r="A171" s="17">
        <f t="shared" si="15"/>
        <v>139</v>
      </c>
      <c r="B171" s="18" t="e">
        <f>IF(A171&lt;=$O$14,EDATE(B170,#REF!),"")</f>
        <v>#REF!</v>
      </c>
      <c r="C171" s="19">
        <f t="shared" si="16"/>
        <v>83486.447325745568</v>
      </c>
      <c r="D171" s="19">
        <f t="shared" si="17"/>
        <v>275</v>
      </c>
      <c r="E171" s="19">
        <f>IF(A171&lt;=$O$14,IF($O$15=1,(C171+D171)*$O$13,C171*$O$13),"")</f>
        <v>473.0898681792284</v>
      </c>
      <c r="F171" s="19">
        <f t="shared" si="18"/>
        <v>84234.5371939248</v>
      </c>
      <c r="G171" s="19">
        <f t="shared" si="19"/>
        <v>50225</v>
      </c>
      <c r="H171" s="19">
        <f t="shared" si="20"/>
        <v>34009.5371939248</v>
      </c>
    </row>
    <row r="172" spans="1:8" x14ac:dyDescent="0.3">
      <c r="A172" s="14">
        <f t="shared" si="15"/>
        <v>140</v>
      </c>
      <c r="B172" s="15" t="e">
        <f>IF(A172&lt;=$O$14,EDATE(B171,#REF!),"")</f>
        <v>#REF!</v>
      </c>
      <c r="C172" s="16">
        <f t="shared" si="16"/>
        <v>84234.5371939248</v>
      </c>
      <c r="D172" s="16">
        <f t="shared" si="17"/>
        <v>275</v>
      </c>
      <c r="E172" s="16">
        <f>IF(A172&lt;=$O$14,IF($O$15=1,(C172+D172)*$O$13,C172*$O$13),"")</f>
        <v>477.32904409891074</v>
      </c>
      <c r="F172" s="16">
        <f t="shared" si="18"/>
        <v>84986.866238023707</v>
      </c>
      <c r="G172" s="16">
        <f t="shared" si="19"/>
        <v>50500</v>
      </c>
      <c r="H172" s="16">
        <f t="shared" si="20"/>
        <v>34486.866238023707</v>
      </c>
    </row>
    <row r="173" spans="1:8" x14ac:dyDescent="0.3">
      <c r="A173" s="17">
        <f t="shared" si="15"/>
        <v>141</v>
      </c>
      <c r="B173" s="18" t="e">
        <f>IF(A173&lt;=$O$14,EDATE(B172,#REF!),"")</f>
        <v>#REF!</v>
      </c>
      <c r="C173" s="19">
        <f t="shared" si="16"/>
        <v>84986.866238023707</v>
      </c>
      <c r="D173" s="19">
        <f t="shared" si="17"/>
        <v>275</v>
      </c>
      <c r="E173" s="19">
        <f>IF(A173&lt;=$O$14,IF($O$15=1,(C173+D173)*$O$13,C173*$O$13),"")</f>
        <v>481.59224201547124</v>
      </c>
      <c r="F173" s="19">
        <f t="shared" si="18"/>
        <v>85743.458480039175</v>
      </c>
      <c r="G173" s="19">
        <f t="shared" si="19"/>
        <v>50775</v>
      </c>
      <c r="H173" s="19">
        <f t="shared" si="20"/>
        <v>34968.458480039175</v>
      </c>
    </row>
    <row r="174" spans="1:8" x14ac:dyDescent="0.3">
      <c r="A174" s="14">
        <f t="shared" si="15"/>
        <v>142</v>
      </c>
      <c r="B174" s="15" t="e">
        <f>IF(A174&lt;=$O$14,EDATE(B173,#REF!),"")</f>
        <v>#REF!</v>
      </c>
      <c r="C174" s="16">
        <f t="shared" si="16"/>
        <v>85743.458480039175</v>
      </c>
      <c r="D174" s="16">
        <f t="shared" si="17"/>
        <v>275</v>
      </c>
      <c r="E174" s="16">
        <f>IF(A174&lt;=$O$14,IF($O$15=1,(C174+D174)*$O$13,C174*$O$13),"")</f>
        <v>485.87959805355894</v>
      </c>
      <c r="F174" s="16">
        <f t="shared" si="18"/>
        <v>86504.33807809274</v>
      </c>
      <c r="G174" s="16">
        <f t="shared" si="19"/>
        <v>51050</v>
      </c>
      <c r="H174" s="16">
        <f t="shared" si="20"/>
        <v>35454.33807809274</v>
      </c>
    </row>
    <row r="175" spans="1:8" x14ac:dyDescent="0.3">
      <c r="A175" s="17">
        <f t="shared" si="15"/>
        <v>143</v>
      </c>
      <c r="B175" s="18" t="e">
        <f>IF(A175&lt;=$O$14,EDATE(B174,#REF!),"")</f>
        <v>#REF!</v>
      </c>
      <c r="C175" s="19">
        <f t="shared" si="16"/>
        <v>86504.33807809274</v>
      </c>
      <c r="D175" s="19">
        <f t="shared" si="17"/>
        <v>275</v>
      </c>
      <c r="E175" s="19">
        <f>IF(A175&lt;=$O$14,IF($O$15=1,(C175+D175)*$O$13,C175*$O$13),"")</f>
        <v>490.19124910919584</v>
      </c>
      <c r="F175" s="19">
        <f t="shared" si="18"/>
        <v>87269.529327201933</v>
      </c>
      <c r="G175" s="19">
        <f t="shared" si="19"/>
        <v>51325</v>
      </c>
      <c r="H175" s="19">
        <f t="shared" si="20"/>
        <v>35944.529327201933</v>
      </c>
    </row>
    <row r="176" spans="1:8" x14ac:dyDescent="0.3">
      <c r="A176" s="14">
        <f t="shared" si="15"/>
        <v>144</v>
      </c>
      <c r="B176" s="15" t="e">
        <f>IF(A176&lt;=$O$14,EDATE(B175,#REF!),"")</f>
        <v>#REF!</v>
      </c>
      <c r="C176" s="16">
        <f t="shared" si="16"/>
        <v>87269.529327201933</v>
      </c>
      <c r="D176" s="16">
        <f t="shared" si="17"/>
        <v>275</v>
      </c>
      <c r="E176" s="16">
        <f>IF(A176&lt;=$O$14,IF($O$15=1,(C176+D176)*$O$13,C176*$O$13),"")</f>
        <v>494.52733285414797</v>
      </c>
      <c r="F176" s="16">
        <f t="shared" si="18"/>
        <v>88039.056660056085</v>
      </c>
      <c r="G176" s="16">
        <f t="shared" si="19"/>
        <v>51600</v>
      </c>
      <c r="H176" s="16">
        <f t="shared" si="20"/>
        <v>36439.056660056085</v>
      </c>
    </row>
    <row r="177" spans="1:8" x14ac:dyDescent="0.3">
      <c r="A177" s="17">
        <f t="shared" si="15"/>
        <v>145</v>
      </c>
      <c r="B177" s="18" t="e">
        <f>IF(A177&lt;=$O$14,EDATE(B176,#REF!),"")</f>
        <v>#REF!</v>
      </c>
      <c r="C177" s="19">
        <f t="shared" si="16"/>
        <v>88039.056660056085</v>
      </c>
      <c r="D177" s="19">
        <f t="shared" si="17"/>
        <v>275</v>
      </c>
      <c r="E177" s="19">
        <f>IF(A177&lt;=$O$14,IF($O$15=1,(C177+D177)*$O$13,C177*$O$13),"")</f>
        <v>498.88798774032153</v>
      </c>
      <c r="F177" s="19">
        <f t="shared" si="18"/>
        <v>88812.944647796408</v>
      </c>
      <c r="G177" s="19">
        <f t="shared" si="19"/>
        <v>51875</v>
      </c>
      <c r="H177" s="19">
        <f t="shared" si="20"/>
        <v>36937.944647796408</v>
      </c>
    </row>
    <row r="178" spans="1:8" x14ac:dyDescent="0.3">
      <c r="A178" s="14">
        <f t="shared" si="15"/>
        <v>146</v>
      </c>
      <c r="B178" s="15" t="e">
        <f>IF(A178&lt;=$O$14,EDATE(B177,#REF!),"")</f>
        <v>#REF!</v>
      </c>
      <c r="C178" s="16">
        <f t="shared" si="16"/>
        <v>88812.944647796408</v>
      </c>
      <c r="D178" s="16">
        <f t="shared" si="17"/>
        <v>275</v>
      </c>
      <c r="E178" s="16">
        <f>IF(A178&lt;=$O$14,IF($O$15=1,(C178+D178)*$O$13,C178*$O$13),"")</f>
        <v>503.27335300418338</v>
      </c>
      <c r="F178" s="16">
        <f t="shared" si="18"/>
        <v>89591.218000800596</v>
      </c>
      <c r="G178" s="16">
        <f t="shared" si="19"/>
        <v>52150</v>
      </c>
      <c r="H178" s="16">
        <f t="shared" si="20"/>
        <v>37441.218000800596</v>
      </c>
    </row>
    <row r="179" spans="1:8" x14ac:dyDescent="0.3">
      <c r="A179" s="17">
        <f t="shared" si="15"/>
        <v>147</v>
      </c>
      <c r="B179" s="18" t="e">
        <f>IF(A179&lt;=$O$14,EDATE(B178,#REF!),"")</f>
        <v>#REF!</v>
      </c>
      <c r="C179" s="19">
        <f t="shared" si="16"/>
        <v>89591.218000800596</v>
      </c>
      <c r="D179" s="19">
        <f t="shared" si="17"/>
        <v>275</v>
      </c>
      <c r="E179" s="19">
        <f>IF(A179&lt;=$O$14,IF($O$15=1,(C179+D179)*$O$13,C179*$O$13),"")</f>
        <v>507.68356867120713</v>
      </c>
      <c r="F179" s="19">
        <f t="shared" si="18"/>
        <v>90373.901569471796</v>
      </c>
      <c r="G179" s="19">
        <f t="shared" si="19"/>
        <v>52425</v>
      </c>
      <c r="H179" s="19">
        <f t="shared" si="20"/>
        <v>37948.901569471796</v>
      </c>
    </row>
    <row r="180" spans="1:8" x14ac:dyDescent="0.3">
      <c r="A180" s="14">
        <f t="shared" si="15"/>
        <v>148</v>
      </c>
      <c r="B180" s="15" t="e">
        <f>IF(A180&lt;=$O$14,EDATE(B179,#REF!),"")</f>
        <v>#REF!</v>
      </c>
      <c r="C180" s="16">
        <f t="shared" si="16"/>
        <v>90373.901569471796</v>
      </c>
      <c r="D180" s="16">
        <f t="shared" si="17"/>
        <v>275</v>
      </c>
      <c r="E180" s="16">
        <f>IF(A180&lt;=$O$14,IF($O$15=1,(C180+D180)*$O$13,C180*$O$13),"")</f>
        <v>512.11877556034403</v>
      </c>
      <c r="F180" s="16">
        <f t="shared" si="18"/>
        <v>91161.020345032142</v>
      </c>
      <c r="G180" s="16">
        <f t="shared" si="19"/>
        <v>52700</v>
      </c>
      <c r="H180" s="16">
        <f t="shared" si="20"/>
        <v>38461.020345032142</v>
      </c>
    </row>
    <row r="181" spans="1:8" x14ac:dyDescent="0.3">
      <c r="A181" s="17">
        <f t="shared" si="15"/>
        <v>149</v>
      </c>
      <c r="B181" s="18" t="e">
        <f>IF(A181&lt;=$O$14,EDATE(B180,#REF!),"")</f>
        <v>#REF!</v>
      </c>
      <c r="C181" s="19">
        <f t="shared" si="16"/>
        <v>91161.020345032142</v>
      </c>
      <c r="D181" s="19">
        <f t="shared" si="17"/>
        <v>275</v>
      </c>
      <c r="E181" s="19">
        <f>IF(A181&lt;=$O$14,IF($O$15=1,(C181+D181)*$O$13,C181*$O$13),"")</f>
        <v>516.57911528851935</v>
      </c>
      <c r="F181" s="19">
        <f t="shared" si="18"/>
        <v>91952.599460320664</v>
      </c>
      <c r="G181" s="19">
        <f t="shared" si="19"/>
        <v>52975</v>
      </c>
      <c r="H181" s="19">
        <f t="shared" si="20"/>
        <v>38977.599460320664</v>
      </c>
    </row>
    <row r="182" spans="1:8" x14ac:dyDescent="0.3">
      <c r="A182" s="14">
        <f t="shared" si="15"/>
        <v>150</v>
      </c>
      <c r="B182" s="15" t="e">
        <f>IF(A182&lt;=$O$14,EDATE(B181,#REF!),"")</f>
        <v>#REF!</v>
      </c>
      <c r="C182" s="16">
        <f t="shared" si="16"/>
        <v>91952.599460320664</v>
      </c>
      <c r="D182" s="16">
        <f t="shared" si="17"/>
        <v>275</v>
      </c>
      <c r="E182" s="16">
        <f>IF(A182&lt;=$O$14,IF($O$15=1,(C182+D182)*$O$13,C182*$O$13),"")</f>
        <v>521.06473027515426</v>
      </c>
      <c r="F182" s="16">
        <f t="shared" si="18"/>
        <v>92748.664190595824</v>
      </c>
      <c r="G182" s="16">
        <f t="shared" si="19"/>
        <v>53250</v>
      </c>
      <c r="H182" s="16">
        <f t="shared" si="20"/>
        <v>39498.664190595824</v>
      </c>
    </row>
    <row r="183" spans="1:8" x14ac:dyDescent="0.3">
      <c r="A183" s="17">
        <f t="shared" si="15"/>
        <v>151</v>
      </c>
      <c r="B183" s="18" t="e">
        <f>IF(A183&lt;=$O$14,EDATE(B182,#REF!),"")</f>
        <v>#REF!</v>
      </c>
      <c r="C183" s="19">
        <f t="shared" si="16"/>
        <v>92748.664190595824</v>
      </c>
      <c r="D183" s="19">
        <f t="shared" si="17"/>
        <v>275</v>
      </c>
      <c r="E183" s="19">
        <f>IF(A183&lt;=$O$14,IF($O$15=1,(C183+D183)*$O$13,C183*$O$13),"")</f>
        <v>525.57576374671362</v>
      </c>
      <c r="F183" s="19">
        <f t="shared" si="18"/>
        <v>93549.239954342542</v>
      </c>
      <c r="G183" s="19">
        <f t="shared" si="19"/>
        <v>53525</v>
      </c>
      <c r="H183" s="19">
        <f t="shared" si="20"/>
        <v>40024.239954342542</v>
      </c>
    </row>
    <row r="184" spans="1:8" x14ac:dyDescent="0.3">
      <c r="A184" s="14">
        <f t="shared" si="15"/>
        <v>152</v>
      </c>
      <c r="B184" s="15" t="e">
        <f>IF(A184&lt;=$O$14,EDATE(B183,#REF!),"")</f>
        <v>#REF!</v>
      </c>
      <c r="C184" s="16">
        <f t="shared" si="16"/>
        <v>93549.239954342542</v>
      </c>
      <c r="D184" s="16">
        <f t="shared" si="17"/>
        <v>275</v>
      </c>
      <c r="E184" s="16">
        <f>IF(A184&lt;=$O$14,IF($O$15=1,(C184+D184)*$O$13,C184*$O$13),"")</f>
        <v>530.11235974127828</v>
      </c>
      <c r="F184" s="16">
        <f t="shared" si="18"/>
        <v>94354.352314083822</v>
      </c>
      <c r="G184" s="16">
        <f t="shared" si="19"/>
        <v>53800</v>
      </c>
      <c r="H184" s="16">
        <f t="shared" si="20"/>
        <v>40554.352314083822</v>
      </c>
    </row>
    <row r="185" spans="1:8" x14ac:dyDescent="0.3">
      <c r="A185" s="17">
        <f t="shared" si="15"/>
        <v>153</v>
      </c>
      <c r="B185" s="18" t="e">
        <f>IF(A185&lt;=$O$14,EDATE(B184,#REF!),"")</f>
        <v>#REF!</v>
      </c>
      <c r="C185" s="19">
        <f t="shared" si="16"/>
        <v>94354.352314083822</v>
      </c>
      <c r="D185" s="19">
        <f t="shared" si="17"/>
        <v>275</v>
      </c>
      <c r="E185" s="19">
        <f>IF(A185&lt;=$O$14,IF($O$15=1,(C185+D185)*$O$13,C185*$O$13),"")</f>
        <v>534.67466311314558</v>
      </c>
      <c r="F185" s="19">
        <f t="shared" si="18"/>
        <v>95164.026977196962</v>
      </c>
      <c r="G185" s="19">
        <f t="shared" si="19"/>
        <v>54075</v>
      </c>
      <c r="H185" s="19">
        <f t="shared" si="20"/>
        <v>41089.026977196962</v>
      </c>
    </row>
    <row r="186" spans="1:8" x14ac:dyDescent="0.3">
      <c r="A186" s="14">
        <f t="shared" si="15"/>
        <v>154</v>
      </c>
      <c r="B186" s="15" t="e">
        <f>IF(A186&lt;=$O$14,EDATE(B185,#REF!),"")</f>
        <v>#REF!</v>
      </c>
      <c r="C186" s="16">
        <f t="shared" si="16"/>
        <v>95164.026977196962</v>
      </c>
      <c r="D186" s="16">
        <f t="shared" si="17"/>
        <v>275</v>
      </c>
      <c r="E186" s="16">
        <f>IF(A186&lt;=$O$14,IF($O$15=1,(C186+D186)*$O$13,C186*$O$13),"")</f>
        <v>539.26281953745342</v>
      </c>
      <c r="F186" s="16">
        <f t="shared" si="18"/>
        <v>95978.289796734418</v>
      </c>
      <c r="G186" s="16">
        <f t="shared" si="19"/>
        <v>54350</v>
      </c>
      <c r="H186" s="16">
        <f t="shared" si="20"/>
        <v>41628.289796734418</v>
      </c>
    </row>
    <row r="187" spans="1:8" x14ac:dyDescent="0.3">
      <c r="A187" s="17">
        <f t="shared" si="15"/>
        <v>155</v>
      </c>
      <c r="B187" s="18" t="e">
        <f>IF(A187&lt;=$O$14,EDATE(B186,#REF!),"")</f>
        <v>#REF!</v>
      </c>
      <c r="C187" s="19">
        <f t="shared" si="16"/>
        <v>95978.289796734418</v>
      </c>
      <c r="D187" s="19">
        <f t="shared" si="17"/>
        <v>275</v>
      </c>
      <c r="E187" s="19">
        <f>IF(A187&lt;=$O$14,IF($O$15=1,(C187+D187)*$O$13,C187*$O$13),"")</f>
        <v>543.87697551483245</v>
      </c>
      <c r="F187" s="19">
        <f t="shared" si="18"/>
        <v>96797.166772249257</v>
      </c>
      <c r="G187" s="19">
        <f t="shared" si="19"/>
        <v>54625</v>
      </c>
      <c r="H187" s="19">
        <f t="shared" si="20"/>
        <v>42172.166772249257</v>
      </c>
    </row>
    <row r="188" spans="1:8" x14ac:dyDescent="0.3">
      <c r="A188" s="14">
        <f t="shared" si="15"/>
        <v>156</v>
      </c>
      <c r="B188" s="15" t="e">
        <f>IF(A188&lt;=$O$14,EDATE(B187,#REF!),"")</f>
        <v>#REF!</v>
      </c>
      <c r="C188" s="16">
        <f t="shared" si="16"/>
        <v>96797.166772249257</v>
      </c>
      <c r="D188" s="16">
        <f t="shared" si="17"/>
        <v>275</v>
      </c>
      <c r="E188" s="16">
        <f>IF(A188&lt;=$O$14,IF($O$15=1,(C188+D188)*$O$13,C188*$O$13),"")</f>
        <v>548.51727837608314</v>
      </c>
      <c r="F188" s="16">
        <f t="shared" si="18"/>
        <v>97620.684050625336</v>
      </c>
      <c r="G188" s="16">
        <f t="shared" si="19"/>
        <v>54900</v>
      </c>
      <c r="H188" s="16">
        <f t="shared" si="20"/>
        <v>42720.684050625336</v>
      </c>
    </row>
    <row r="189" spans="1:8" x14ac:dyDescent="0.3">
      <c r="A189" s="17">
        <f t="shared" si="15"/>
        <v>157</v>
      </c>
      <c r="B189" s="18" t="e">
        <f>IF(A189&lt;=$O$14,EDATE(B188,#REF!),"")</f>
        <v>#REF!</v>
      </c>
      <c r="C189" s="19">
        <f t="shared" si="16"/>
        <v>97620.684050625336</v>
      </c>
      <c r="D189" s="19">
        <f t="shared" si="17"/>
        <v>275</v>
      </c>
      <c r="E189" s="19">
        <f>IF(A189&lt;=$O$14,IF($O$15=1,(C189+D189)*$O$13,C189*$O$13),"")</f>
        <v>553.18387628688106</v>
      </c>
      <c r="F189" s="19">
        <f t="shared" si="18"/>
        <v>98448.867926912222</v>
      </c>
      <c r="G189" s="19">
        <f t="shared" si="19"/>
        <v>55175</v>
      </c>
      <c r="H189" s="19">
        <f t="shared" si="20"/>
        <v>43273.867926912222</v>
      </c>
    </row>
    <row r="190" spans="1:8" x14ac:dyDescent="0.3">
      <c r="A190" s="14">
        <f t="shared" si="15"/>
        <v>158</v>
      </c>
      <c r="B190" s="15" t="e">
        <f>IF(A190&lt;=$O$14,EDATE(B189,#REF!),"")</f>
        <v>#REF!</v>
      </c>
      <c r="C190" s="16">
        <f t="shared" si="16"/>
        <v>98448.867926912222</v>
      </c>
      <c r="D190" s="16">
        <f t="shared" si="17"/>
        <v>275</v>
      </c>
      <c r="E190" s="16">
        <f>IF(A190&lt;=$O$14,IF($O$15=1,(C190+D190)*$O$13,C190*$O$13),"")</f>
        <v>557.8769182525067</v>
      </c>
      <c r="F190" s="16">
        <f t="shared" si="18"/>
        <v>99281.744845164736</v>
      </c>
      <c r="G190" s="16">
        <f t="shared" si="19"/>
        <v>55450</v>
      </c>
      <c r="H190" s="16">
        <f t="shared" si="20"/>
        <v>43831.744845164736</v>
      </c>
    </row>
    <row r="191" spans="1:8" x14ac:dyDescent="0.3">
      <c r="A191" s="17">
        <f t="shared" si="15"/>
        <v>159</v>
      </c>
      <c r="B191" s="18" t="e">
        <f>IF(A191&lt;=$O$14,EDATE(B190,#REF!),"")</f>
        <v>#REF!</v>
      </c>
      <c r="C191" s="19">
        <f t="shared" si="16"/>
        <v>99281.744845164736</v>
      </c>
      <c r="D191" s="19">
        <f t="shared" si="17"/>
        <v>275</v>
      </c>
      <c r="E191" s="19">
        <f>IF(A191&lt;=$O$14,IF($O$15=1,(C191+D191)*$O$13,C191*$O$13),"")</f>
        <v>562.59655412260429</v>
      </c>
      <c r="F191" s="19">
        <f t="shared" si="18"/>
        <v>100119.34139928734</v>
      </c>
      <c r="G191" s="19">
        <f t="shared" si="19"/>
        <v>55725</v>
      </c>
      <c r="H191" s="19">
        <f t="shared" si="20"/>
        <v>44394.341399287339</v>
      </c>
    </row>
    <row r="192" spans="1:8" x14ac:dyDescent="0.3">
      <c r="A192" s="14">
        <f t="shared" si="15"/>
        <v>160</v>
      </c>
      <c r="B192" s="15" t="e">
        <f>IF(A192&lt;=$O$14,EDATE(B191,#REF!),"")</f>
        <v>#REF!</v>
      </c>
      <c r="C192" s="16">
        <f t="shared" si="16"/>
        <v>100119.34139928734</v>
      </c>
      <c r="D192" s="16">
        <f t="shared" si="17"/>
        <v>275</v>
      </c>
      <c r="E192" s="16">
        <f>IF(A192&lt;=$O$14,IF($O$15=1,(C192+D192)*$O$13,C192*$O$13),"")</f>
        <v>567.34293459596574</v>
      </c>
      <c r="F192" s="16">
        <f t="shared" si="18"/>
        <v>100961.6843338833</v>
      </c>
      <c r="G192" s="16">
        <f t="shared" si="19"/>
        <v>56000</v>
      </c>
      <c r="H192" s="16">
        <f t="shared" si="20"/>
        <v>44961.684333883299</v>
      </c>
    </row>
    <row r="193" spans="1:8" x14ac:dyDescent="0.3">
      <c r="A193" s="17">
        <f t="shared" si="15"/>
        <v>161</v>
      </c>
      <c r="B193" s="18" t="e">
        <f>IF(A193&lt;=$O$14,EDATE(B192,#REF!),"")</f>
        <v>#REF!</v>
      </c>
      <c r="C193" s="19">
        <f t="shared" si="16"/>
        <v>100961.6843338833</v>
      </c>
      <c r="D193" s="19">
        <f t="shared" si="17"/>
        <v>275</v>
      </c>
      <c r="E193" s="19">
        <f>IF(A193&lt;=$O$14,IF($O$15=1,(C193+D193)*$O$13,C193*$O$13),"")</f>
        <v>572.11621122534291</v>
      </c>
      <c r="F193" s="19">
        <f t="shared" si="18"/>
        <v>101808.80054510864</v>
      </c>
      <c r="G193" s="19">
        <f t="shared" si="19"/>
        <v>56275</v>
      </c>
      <c r="H193" s="19">
        <f t="shared" si="20"/>
        <v>45533.800545108636</v>
      </c>
    </row>
    <row r="194" spans="1:8" x14ac:dyDescent="0.3">
      <c r="A194" s="14">
        <f t="shared" si="15"/>
        <v>162</v>
      </c>
      <c r="B194" s="15" t="e">
        <f>IF(A194&lt;=$O$14,EDATE(B193,#REF!),"")</f>
        <v>#REF!</v>
      </c>
      <c r="C194" s="16">
        <f t="shared" si="16"/>
        <v>101808.80054510864</v>
      </c>
      <c r="D194" s="16">
        <f t="shared" si="17"/>
        <v>275</v>
      </c>
      <c r="E194" s="16">
        <f>IF(A194&lt;=$O$14,IF($O$15=1,(C194+D194)*$O$13,C194*$O$13),"")</f>
        <v>576.91653642228653</v>
      </c>
      <c r="F194" s="16">
        <f t="shared" si="18"/>
        <v>102660.71708153092</v>
      </c>
      <c r="G194" s="16">
        <f t="shared" si="19"/>
        <v>56550</v>
      </c>
      <c r="H194" s="16">
        <f t="shared" si="20"/>
        <v>46110.717081530922</v>
      </c>
    </row>
    <row r="195" spans="1:8" x14ac:dyDescent="0.3">
      <c r="A195" s="17">
        <f t="shared" si="15"/>
        <v>163</v>
      </c>
      <c r="B195" s="18" t="e">
        <f>IF(A195&lt;=$O$14,EDATE(B194,#REF!),"")</f>
        <v>#REF!</v>
      </c>
      <c r="C195" s="19">
        <f t="shared" si="16"/>
        <v>102660.71708153092</v>
      </c>
      <c r="D195" s="19">
        <f t="shared" si="17"/>
        <v>275</v>
      </c>
      <c r="E195" s="19">
        <f>IF(A195&lt;=$O$14,IF($O$15=1,(C195+D195)*$O$13,C195*$O$13),"")</f>
        <v>581.74406346201283</v>
      </c>
      <c r="F195" s="19">
        <f t="shared" si="18"/>
        <v>103517.46114499294</v>
      </c>
      <c r="G195" s="19">
        <f t="shared" si="19"/>
        <v>56825</v>
      </c>
      <c r="H195" s="19">
        <f t="shared" si="20"/>
        <v>46692.461144992936</v>
      </c>
    </row>
    <row r="196" spans="1:8" x14ac:dyDescent="0.3">
      <c r="A196" s="14">
        <f t="shared" si="15"/>
        <v>164</v>
      </c>
      <c r="B196" s="15" t="e">
        <f>IF(A196&lt;=$O$14,EDATE(B195,#REF!),"")</f>
        <v>#REF!</v>
      </c>
      <c r="C196" s="16">
        <f t="shared" si="16"/>
        <v>103517.46114499294</v>
      </c>
      <c r="D196" s="16">
        <f t="shared" si="17"/>
        <v>275</v>
      </c>
      <c r="E196" s="16">
        <f>IF(A196&lt;=$O$14,IF($O$15=1,(C196+D196)*$O$13,C196*$O$13),"")</f>
        <v>586.59894648829766</v>
      </c>
      <c r="F196" s="16">
        <f t="shared" si="18"/>
        <v>104379.06009148124</v>
      </c>
      <c r="G196" s="16">
        <f t="shared" si="19"/>
        <v>57100</v>
      </c>
      <c r="H196" s="16">
        <f t="shared" si="20"/>
        <v>47279.060091481238</v>
      </c>
    </row>
    <row r="197" spans="1:8" x14ac:dyDescent="0.3">
      <c r="A197" s="17">
        <f t="shared" si="15"/>
        <v>165</v>
      </c>
      <c r="B197" s="18" t="e">
        <f>IF(A197&lt;=$O$14,EDATE(B196,#REF!),"")</f>
        <v>#REF!</v>
      </c>
      <c r="C197" s="19">
        <f t="shared" si="16"/>
        <v>104379.06009148124</v>
      </c>
      <c r="D197" s="19">
        <f t="shared" si="17"/>
        <v>275</v>
      </c>
      <c r="E197" s="19">
        <f>IF(A197&lt;=$O$14,IF($O$15=1,(C197+D197)*$O$13,C197*$O$13),"")</f>
        <v>591.48134051839804</v>
      </c>
      <c r="F197" s="19">
        <f t="shared" si="18"/>
        <v>105245.54143199963</v>
      </c>
      <c r="G197" s="19">
        <f t="shared" si="19"/>
        <v>57375</v>
      </c>
      <c r="H197" s="19">
        <f t="shared" si="20"/>
        <v>47870.541431999634</v>
      </c>
    </row>
    <row r="198" spans="1:8" x14ac:dyDescent="0.3">
      <c r="A198" s="14">
        <f t="shared" si="15"/>
        <v>166</v>
      </c>
      <c r="B198" s="15" t="e">
        <f>IF(A198&lt;=$O$14,EDATE(B197,#REF!),"")</f>
        <v>#REF!</v>
      </c>
      <c r="C198" s="16">
        <f t="shared" si="16"/>
        <v>105245.54143199963</v>
      </c>
      <c r="D198" s="16">
        <f t="shared" si="17"/>
        <v>275</v>
      </c>
      <c r="E198" s="16">
        <f>IF(A198&lt;=$O$14,IF($O$15=1,(C198+D198)*$O$13,C198*$O$13),"")</f>
        <v>596.3914014480024</v>
      </c>
      <c r="F198" s="16">
        <f t="shared" si="18"/>
        <v>106116.93283344763</v>
      </c>
      <c r="G198" s="16">
        <f t="shared" si="19"/>
        <v>57650</v>
      </c>
      <c r="H198" s="16">
        <f t="shared" si="20"/>
        <v>48466.93283344763</v>
      </c>
    </row>
    <row r="199" spans="1:8" x14ac:dyDescent="0.3">
      <c r="A199" s="17">
        <f t="shared" si="15"/>
        <v>167</v>
      </c>
      <c r="B199" s="18" t="e">
        <f>IF(A199&lt;=$O$14,EDATE(B198,#REF!),"")</f>
        <v>#REF!</v>
      </c>
      <c r="C199" s="19">
        <f t="shared" si="16"/>
        <v>106116.93283344763</v>
      </c>
      <c r="D199" s="19">
        <f t="shared" si="17"/>
        <v>275</v>
      </c>
      <c r="E199" s="19">
        <f>IF(A199&lt;=$O$14,IF($O$15=1,(C199+D199)*$O$13,C199*$O$13),"")</f>
        <v>601.32928605620771</v>
      </c>
      <c r="F199" s="19">
        <f t="shared" si="18"/>
        <v>106993.26211950384</v>
      </c>
      <c r="G199" s="19">
        <f t="shared" si="19"/>
        <v>57925</v>
      </c>
      <c r="H199" s="19">
        <f t="shared" si="20"/>
        <v>49068.262119503837</v>
      </c>
    </row>
    <row r="200" spans="1:8" x14ac:dyDescent="0.3">
      <c r="A200" s="14">
        <f t="shared" si="15"/>
        <v>168</v>
      </c>
      <c r="B200" s="15" t="e">
        <f>IF(A200&lt;=$O$14,EDATE(B199,#REF!),"")</f>
        <v>#REF!</v>
      </c>
      <c r="C200" s="16">
        <f t="shared" si="16"/>
        <v>106993.26211950384</v>
      </c>
      <c r="D200" s="16">
        <f t="shared" si="17"/>
        <v>275</v>
      </c>
      <c r="E200" s="16">
        <f>IF(A200&lt;=$O$14,IF($O$15=1,(C200+D200)*$O$13,C200*$O$13),"")</f>
        <v>606.29515201052629</v>
      </c>
      <c r="F200" s="16">
        <f t="shared" si="18"/>
        <v>107874.55727151436</v>
      </c>
      <c r="G200" s="16">
        <f t="shared" si="19"/>
        <v>58200</v>
      </c>
      <c r="H200" s="16">
        <f t="shared" si="20"/>
        <v>49674.557271514364</v>
      </c>
    </row>
    <row r="201" spans="1:8" x14ac:dyDescent="0.3">
      <c r="A201" s="17">
        <f t="shared" si="15"/>
        <v>169</v>
      </c>
      <c r="B201" s="18" t="e">
        <f>IF(A201&lt;=$O$14,EDATE(B200,#REF!),"")</f>
        <v>#REF!</v>
      </c>
      <c r="C201" s="19">
        <f t="shared" si="16"/>
        <v>107874.55727151436</v>
      </c>
      <c r="D201" s="19">
        <f t="shared" si="17"/>
        <v>275</v>
      </c>
      <c r="E201" s="19">
        <f>IF(A201&lt;=$O$14,IF($O$15=1,(C201+D201)*$O$13,C201*$O$13),"")</f>
        <v>611.28915787191931</v>
      </c>
      <c r="F201" s="19">
        <f t="shared" si="18"/>
        <v>108760.84642938628</v>
      </c>
      <c r="G201" s="19">
        <f t="shared" si="19"/>
        <v>58475</v>
      </c>
      <c r="H201" s="19">
        <f t="shared" si="20"/>
        <v>50285.846429386278</v>
      </c>
    </row>
    <row r="202" spans="1:8" x14ac:dyDescent="0.3">
      <c r="A202" s="14">
        <f t="shared" si="15"/>
        <v>170</v>
      </c>
      <c r="B202" s="15" t="e">
        <f>IF(A202&lt;=$O$14,EDATE(B201,#REF!),"")</f>
        <v>#REF!</v>
      </c>
      <c r="C202" s="16">
        <f t="shared" si="16"/>
        <v>108760.84642938628</v>
      </c>
      <c r="D202" s="16">
        <f t="shared" si="17"/>
        <v>275</v>
      </c>
      <c r="E202" s="16">
        <f>IF(A202&lt;=$O$14,IF($O$15=1,(C202+D202)*$O$13,C202*$O$13),"")</f>
        <v>616.31146309986013</v>
      </c>
      <c r="F202" s="16">
        <f t="shared" si="18"/>
        <v>109652.15789248614</v>
      </c>
      <c r="G202" s="16">
        <f t="shared" si="19"/>
        <v>58750</v>
      </c>
      <c r="H202" s="16">
        <f t="shared" si="20"/>
        <v>50902.157892486139</v>
      </c>
    </row>
    <row r="203" spans="1:8" x14ac:dyDescent="0.3">
      <c r="A203" s="17">
        <f t="shared" si="15"/>
        <v>171</v>
      </c>
      <c r="B203" s="18" t="e">
        <f>IF(A203&lt;=$O$14,EDATE(B202,#REF!),"")</f>
        <v>#REF!</v>
      </c>
      <c r="C203" s="19">
        <f t="shared" si="16"/>
        <v>109652.15789248614</v>
      </c>
      <c r="D203" s="19">
        <f t="shared" si="17"/>
        <v>275</v>
      </c>
      <c r="E203" s="19">
        <f>IF(A203&lt;=$O$14,IF($O$15=1,(C203+D203)*$O$13,C203*$O$13),"")</f>
        <v>621.36222805742602</v>
      </c>
      <c r="F203" s="19">
        <f t="shared" si="18"/>
        <v>110548.52012054356</v>
      </c>
      <c r="G203" s="19">
        <f t="shared" si="19"/>
        <v>59025</v>
      </c>
      <c r="H203" s="19">
        <f t="shared" si="20"/>
        <v>51523.520120543559</v>
      </c>
    </row>
    <row r="204" spans="1:8" x14ac:dyDescent="0.3">
      <c r="A204" s="14">
        <f t="shared" si="15"/>
        <v>172</v>
      </c>
      <c r="B204" s="15" t="e">
        <f>IF(A204&lt;=$O$14,EDATE(B203,#REF!),"")</f>
        <v>#REF!</v>
      </c>
      <c r="C204" s="16">
        <f t="shared" si="16"/>
        <v>110548.52012054356</v>
      </c>
      <c r="D204" s="16">
        <f t="shared" si="17"/>
        <v>275</v>
      </c>
      <c r="E204" s="16">
        <f>IF(A204&lt;=$O$14,IF($O$15=1,(C204+D204)*$O$13,C204*$O$13),"")</f>
        <v>626.44161401641816</v>
      </c>
      <c r="F204" s="16">
        <f t="shared" si="18"/>
        <v>111449.96173455998</v>
      </c>
      <c r="G204" s="16">
        <f t="shared" si="19"/>
        <v>59300</v>
      </c>
      <c r="H204" s="16">
        <f t="shared" si="20"/>
        <v>52149.961734559984</v>
      </c>
    </row>
    <row r="205" spans="1:8" x14ac:dyDescent="0.3">
      <c r="A205" s="17">
        <f t="shared" si="15"/>
        <v>173</v>
      </c>
      <c r="B205" s="18" t="e">
        <f>IF(A205&lt;=$O$14,EDATE(B204,#REF!),"")</f>
        <v>#REF!</v>
      </c>
      <c r="C205" s="19">
        <f t="shared" si="16"/>
        <v>111449.96173455998</v>
      </c>
      <c r="D205" s="19">
        <f t="shared" si="17"/>
        <v>275</v>
      </c>
      <c r="E205" s="19">
        <f>IF(A205&lt;=$O$14,IF($O$15=1,(C205+D205)*$O$13,C205*$O$13),"")</f>
        <v>631.54978316251129</v>
      </c>
      <c r="F205" s="19">
        <f t="shared" si="18"/>
        <v>112356.51151772249</v>
      </c>
      <c r="G205" s="19">
        <f t="shared" si="19"/>
        <v>59575</v>
      </c>
      <c r="H205" s="19">
        <f t="shared" si="20"/>
        <v>52781.511517722494</v>
      </c>
    </row>
    <row r="206" spans="1:8" x14ac:dyDescent="0.3">
      <c r="A206" s="14">
        <f t="shared" si="15"/>
        <v>174</v>
      </c>
      <c r="B206" s="15" t="e">
        <f>IF(A206&lt;=$O$14,EDATE(B205,#REF!),"")</f>
        <v>#REF!</v>
      </c>
      <c r="C206" s="16">
        <f t="shared" si="16"/>
        <v>112356.51151772249</v>
      </c>
      <c r="D206" s="16">
        <f t="shared" si="17"/>
        <v>275</v>
      </c>
      <c r="E206" s="16">
        <f>IF(A206&lt;=$O$14,IF($O$15=1,(C206+D206)*$O$13,C206*$O$13),"")</f>
        <v>636.68689860043219</v>
      </c>
      <c r="F206" s="16">
        <f t="shared" si="18"/>
        <v>113268.19841632292</v>
      </c>
      <c r="G206" s="16">
        <f t="shared" si="19"/>
        <v>59850</v>
      </c>
      <c r="H206" s="16">
        <f t="shared" si="20"/>
        <v>53418.198416322921</v>
      </c>
    </row>
    <row r="207" spans="1:8" x14ac:dyDescent="0.3">
      <c r="A207" s="17">
        <f t="shared" si="15"/>
        <v>175</v>
      </c>
      <c r="B207" s="18" t="e">
        <f>IF(A207&lt;=$O$14,EDATE(B206,#REF!),"")</f>
        <v>#REF!</v>
      </c>
      <c r="C207" s="19">
        <f t="shared" si="16"/>
        <v>113268.19841632292</v>
      </c>
      <c r="D207" s="19">
        <f t="shared" si="17"/>
        <v>275</v>
      </c>
      <c r="E207" s="19">
        <f>IF(A207&lt;=$O$14,IF($O$15=1,(C207+D207)*$O$13,C207*$O$13),"")</f>
        <v>641.85312435916796</v>
      </c>
      <c r="F207" s="19">
        <f t="shared" si="18"/>
        <v>114185.05154068209</v>
      </c>
      <c r="G207" s="19">
        <f t="shared" si="19"/>
        <v>60125</v>
      </c>
      <c r="H207" s="19">
        <f t="shared" si="20"/>
        <v>54060.051540682092</v>
      </c>
    </row>
    <row r="208" spans="1:8" x14ac:dyDescent="0.3">
      <c r="A208" s="14">
        <f t="shared" si="15"/>
        <v>176</v>
      </c>
      <c r="B208" s="15" t="e">
        <f>IF(A208&lt;=$O$14,EDATE(B207,#REF!),"")</f>
        <v>#REF!</v>
      </c>
      <c r="C208" s="16">
        <f t="shared" si="16"/>
        <v>114185.05154068209</v>
      </c>
      <c r="D208" s="16">
        <f t="shared" si="17"/>
        <v>275</v>
      </c>
      <c r="E208" s="16">
        <f>IF(A208&lt;=$O$14,IF($O$15=1,(C208+D208)*$O$13,C208*$O$13),"")</f>
        <v>647.0486253972033</v>
      </c>
      <c r="F208" s="16">
        <f t="shared" si="18"/>
        <v>115107.1001660793</v>
      </c>
      <c r="G208" s="16">
        <f t="shared" si="19"/>
        <v>60400</v>
      </c>
      <c r="H208" s="16">
        <f t="shared" si="20"/>
        <v>54707.100166079297</v>
      </c>
    </row>
    <row r="209" spans="1:8" x14ac:dyDescent="0.3">
      <c r="A209" s="17">
        <f t="shared" si="15"/>
        <v>177</v>
      </c>
      <c r="B209" s="18" t="e">
        <f>IF(A209&lt;=$O$14,EDATE(B208,#REF!),"")</f>
        <v>#REF!</v>
      </c>
      <c r="C209" s="19">
        <f t="shared" si="16"/>
        <v>115107.1001660793</v>
      </c>
      <c r="D209" s="19">
        <f t="shared" si="17"/>
        <v>275</v>
      </c>
      <c r="E209" s="19">
        <f>IF(A209&lt;=$O$14,IF($O$15=1,(C209+D209)*$O$13,C209*$O$13),"")</f>
        <v>652.27356760778753</v>
      </c>
      <c r="F209" s="19">
        <f t="shared" si="18"/>
        <v>116034.37373368708</v>
      </c>
      <c r="G209" s="19">
        <f t="shared" si="19"/>
        <v>60675</v>
      </c>
      <c r="H209" s="19">
        <f t="shared" si="20"/>
        <v>55359.373733687084</v>
      </c>
    </row>
    <row r="210" spans="1:8" x14ac:dyDescent="0.3">
      <c r="A210" s="14">
        <f t="shared" si="15"/>
        <v>178</v>
      </c>
      <c r="B210" s="15" t="e">
        <f>IF(A210&lt;=$O$14,EDATE(B209,#REF!),"")</f>
        <v>#REF!</v>
      </c>
      <c r="C210" s="16">
        <f t="shared" si="16"/>
        <v>116034.37373368708</v>
      </c>
      <c r="D210" s="16">
        <f t="shared" si="17"/>
        <v>275</v>
      </c>
      <c r="E210" s="16">
        <f>IF(A210&lt;=$O$14,IF($O$15=1,(C210+D210)*$O$13,C210*$O$13),"")</f>
        <v>657.52811782423169</v>
      </c>
      <c r="F210" s="16">
        <f t="shared" si="18"/>
        <v>116966.90185151131</v>
      </c>
      <c r="G210" s="16">
        <f t="shared" si="19"/>
        <v>60950</v>
      </c>
      <c r="H210" s="16">
        <f t="shared" si="20"/>
        <v>56016.901851511313</v>
      </c>
    </row>
    <row r="211" spans="1:8" x14ac:dyDescent="0.3">
      <c r="A211" s="17">
        <f t="shared" si="15"/>
        <v>179</v>
      </c>
      <c r="B211" s="18" t="e">
        <f>IF(A211&lt;=$O$14,EDATE(B210,#REF!),"")</f>
        <v>#REF!</v>
      </c>
      <c r="C211" s="19">
        <f t="shared" si="16"/>
        <v>116966.90185151131</v>
      </c>
      <c r="D211" s="19">
        <f t="shared" si="17"/>
        <v>275</v>
      </c>
      <c r="E211" s="19">
        <f>IF(A211&lt;=$O$14,IF($O$15=1,(C211+D211)*$O$13,C211*$O$13),"")</f>
        <v>662.81244382523573</v>
      </c>
      <c r="F211" s="19">
        <f t="shared" si="18"/>
        <v>117904.71429533655</v>
      </c>
      <c r="G211" s="19">
        <f t="shared" si="19"/>
        <v>61225</v>
      </c>
      <c r="H211" s="19">
        <f t="shared" si="20"/>
        <v>56679.714295336555</v>
      </c>
    </row>
    <row r="212" spans="1:8" x14ac:dyDescent="0.3">
      <c r="A212" s="14">
        <f t="shared" si="15"/>
        <v>180</v>
      </c>
      <c r="B212" s="15" t="e">
        <f>IF(A212&lt;=$O$14,EDATE(B211,#REF!),"")</f>
        <v>#REF!</v>
      </c>
      <c r="C212" s="16">
        <f t="shared" si="16"/>
        <v>117904.71429533655</v>
      </c>
      <c r="D212" s="16">
        <f t="shared" si="17"/>
        <v>275</v>
      </c>
      <c r="E212" s="16">
        <f>IF(A212&lt;=$O$14,IF($O$15=1,(C212+D212)*$O$13,C212*$O$13),"")</f>
        <v>668.12671434024548</v>
      </c>
      <c r="F212" s="16">
        <f t="shared" si="18"/>
        <v>118847.84100967681</v>
      </c>
      <c r="G212" s="16">
        <f t="shared" si="19"/>
        <v>61500</v>
      </c>
      <c r="H212" s="16">
        <f t="shared" si="20"/>
        <v>57347.841009676806</v>
      </c>
    </row>
    <row r="213" spans="1:8" x14ac:dyDescent="0.3">
      <c r="A213" s="17">
        <f t="shared" si="15"/>
        <v>181</v>
      </c>
      <c r="B213" s="18" t="e">
        <f>IF(A213&lt;=$O$14,EDATE(B212,#REF!),"")</f>
        <v>#REF!</v>
      </c>
      <c r="C213" s="19">
        <f t="shared" si="16"/>
        <v>118847.84100967681</v>
      </c>
      <c r="D213" s="19">
        <f t="shared" si="17"/>
        <v>275</v>
      </c>
      <c r="E213" s="19">
        <f>IF(A213&lt;=$O$14,IF($O$15=1,(C213+D213)*$O$13,C213*$O$13),"")</f>
        <v>673.47109905484024</v>
      </c>
      <c r="F213" s="19">
        <f t="shared" si="18"/>
        <v>119796.31210873164</v>
      </c>
      <c r="G213" s="19">
        <f t="shared" si="19"/>
        <v>61775</v>
      </c>
      <c r="H213" s="19">
        <f t="shared" si="20"/>
        <v>58021.312108731639</v>
      </c>
    </row>
    <row r="214" spans="1:8" x14ac:dyDescent="0.3">
      <c r="A214" s="14">
        <f t="shared" si="15"/>
        <v>182</v>
      </c>
      <c r="B214" s="15" t="e">
        <f>IF(A214&lt;=$O$14,EDATE(B213,#REF!),"")</f>
        <v>#REF!</v>
      </c>
      <c r="C214" s="16">
        <f t="shared" si="16"/>
        <v>119796.31210873164</v>
      </c>
      <c r="D214" s="16">
        <f t="shared" si="17"/>
        <v>275</v>
      </c>
      <c r="E214" s="16">
        <f>IF(A214&lt;=$O$14,IF($O$15=1,(C214+D214)*$O$13,C214*$O$13),"")</f>
        <v>678.84576861615096</v>
      </c>
      <c r="F214" s="16">
        <f t="shared" si="18"/>
        <v>120750.1578773478</v>
      </c>
      <c r="G214" s="16">
        <f t="shared" si="19"/>
        <v>62050</v>
      </c>
      <c r="H214" s="16">
        <f t="shared" si="20"/>
        <v>58700.157877347796</v>
      </c>
    </row>
    <row r="215" spans="1:8" x14ac:dyDescent="0.3">
      <c r="A215" s="17">
        <f t="shared" si="15"/>
        <v>183</v>
      </c>
      <c r="B215" s="18" t="e">
        <f>IF(A215&lt;=$O$14,EDATE(B214,#REF!),"")</f>
        <v>#REF!</v>
      </c>
      <c r="C215" s="19">
        <f t="shared" si="16"/>
        <v>120750.1578773478</v>
      </c>
      <c r="D215" s="19">
        <f t="shared" si="17"/>
        <v>275</v>
      </c>
      <c r="E215" s="19">
        <f>IF(A215&lt;=$O$14,IF($O$15=1,(C215+D215)*$O$13,C215*$O$13),"")</f>
        <v>684.25089463830921</v>
      </c>
      <c r="F215" s="19">
        <f t="shared" si="18"/>
        <v>121709.4087719861</v>
      </c>
      <c r="G215" s="19">
        <f t="shared" si="19"/>
        <v>62325</v>
      </c>
      <c r="H215" s="19">
        <f t="shared" si="20"/>
        <v>59384.408771986098</v>
      </c>
    </row>
    <row r="216" spans="1:8" x14ac:dyDescent="0.3">
      <c r="A216" s="14">
        <f t="shared" si="15"/>
        <v>184</v>
      </c>
      <c r="B216" s="15" t="e">
        <f>IF(A216&lt;=$O$14,EDATE(B215,#REF!),"")</f>
        <v>#REF!</v>
      </c>
      <c r="C216" s="16">
        <f t="shared" si="16"/>
        <v>121709.4087719861</v>
      </c>
      <c r="D216" s="16">
        <f t="shared" si="17"/>
        <v>275</v>
      </c>
      <c r="E216" s="16">
        <f>IF(A216&lt;=$O$14,IF($O$15=1,(C216+D216)*$O$13,C216*$O$13),"")</f>
        <v>689.68664970792634</v>
      </c>
      <c r="F216" s="16">
        <f t="shared" si="18"/>
        <v>122674.09542169403</v>
      </c>
      <c r="G216" s="16">
        <f t="shared" si="19"/>
        <v>62600</v>
      </c>
      <c r="H216" s="16">
        <f t="shared" si="20"/>
        <v>60074.09542169403</v>
      </c>
    </row>
    <row r="217" spans="1:8" x14ac:dyDescent="0.3">
      <c r="A217" s="17">
        <f t="shared" si="15"/>
        <v>185</v>
      </c>
      <c r="B217" s="18" t="e">
        <f>IF(A217&lt;=$O$14,EDATE(B216,#REF!),"")</f>
        <v>#REF!</v>
      </c>
      <c r="C217" s="19">
        <f t="shared" si="16"/>
        <v>122674.09542169403</v>
      </c>
      <c r="D217" s="19">
        <f t="shared" si="17"/>
        <v>275</v>
      </c>
      <c r="E217" s="19">
        <f>IF(A217&lt;=$O$14,IF($O$15=1,(C217+D217)*$O$13,C217*$O$13),"")</f>
        <v>695.15320738960463</v>
      </c>
      <c r="F217" s="19">
        <f t="shared" si="18"/>
        <v>123644.24862908364</v>
      </c>
      <c r="G217" s="19">
        <f t="shared" si="19"/>
        <v>62875</v>
      </c>
      <c r="H217" s="19">
        <f t="shared" si="20"/>
        <v>60769.248629083639</v>
      </c>
    </row>
    <row r="218" spans="1:8" x14ac:dyDescent="0.3">
      <c r="A218" s="14">
        <f t="shared" si="15"/>
        <v>186</v>
      </c>
      <c r="B218" s="15" t="e">
        <f>IF(A218&lt;=$O$14,EDATE(B217,#REF!),"")</f>
        <v>#REF!</v>
      </c>
      <c r="C218" s="16">
        <f t="shared" si="16"/>
        <v>123644.24862908364</v>
      </c>
      <c r="D218" s="16">
        <f t="shared" si="17"/>
        <v>275</v>
      </c>
      <c r="E218" s="16">
        <f>IF(A218&lt;=$O$14,IF($O$15=1,(C218+D218)*$O$13,C218*$O$13),"")</f>
        <v>700.65074223147917</v>
      </c>
      <c r="F218" s="16">
        <f t="shared" si="18"/>
        <v>124619.89937131511</v>
      </c>
      <c r="G218" s="16">
        <f t="shared" si="19"/>
        <v>63150</v>
      </c>
      <c r="H218" s="16">
        <f t="shared" si="20"/>
        <v>61469.899371315114</v>
      </c>
    </row>
    <row r="219" spans="1:8" x14ac:dyDescent="0.3">
      <c r="A219" s="17">
        <f t="shared" si="15"/>
        <v>187</v>
      </c>
      <c r="B219" s="18" t="e">
        <f>IF(A219&lt;=$O$14,EDATE(B218,#REF!),"")</f>
        <v>#REF!</v>
      </c>
      <c r="C219" s="19">
        <f t="shared" si="16"/>
        <v>124619.89937131511</v>
      </c>
      <c r="D219" s="19">
        <f t="shared" si="17"/>
        <v>275</v>
      </c>
      <c r="E219" s="19">
        <f>IF(A219&lt;=$O$14,IF($O$15=1,(C219+D219)*$O$13,C219*$O$13),"")</f>
        <v>706.17942977079088</v>
      </c>
      <c r="F219" s="19">
        <f t="shared" si="18"/>
        <v>125601.07880108591</v>
      </c>
      <c r="G219" s="19">
        <f t="shared" si="19"/>
        <v>63425</v>
      </c>
      <c r="H219" s="19">
        <f t="shared" si="20"/>
        <v>62176.078801085911</v>
      </c>
    </row>
    <row r="220" spans="1:8" x14ac:dyDescent="0.3">
      <c r="A220" s="14">
        <f t="shared" si="15"/>
        <v>188</v>
      </c>
      <c r="B220" s="15" t="e">
        <f>IF(A220&lt;=$O$14,EDATE(B219,#REF!),"")</f>
        <v>#REF!</v>
      </c>
      <c r="C220" s="16">
        <f t="shared" si="16"/>
        <v>125601.07880108591</v>
      </c>
      <c r="D220" s="16">
        <f t="shared" si="17"/>
        <v>275</v>
      </c>
      <c r="E220" s="16">
        <f>IF(A220&lt;=$O$14,IF($O$15=1,(C220+D220)*$O$13,C220*$O$13),"")</f>
        <v>711.73944653949206</v>
      </c>
      <c r="F220" s="16">
        <f t="shared" si="18"/>
        <v>126587.8182476254</v>
      </c>
      <c r="G220" s="16">
        <f t="shared" si="19"/>
        <v>63700</v>
      </c>
      <c r="H220" s="16">
        <f t="shared" si="20"/>
        <v>62887.818247625401</v>
      </c>
    </row>
    <row r="221" spans="1:8" x14ac:dyDescent="0.3">
      <c r="A221" s="17">
        <f t="shared" si="15"/>
        <v>189</v>
      </c>
      <c r="B221" s="18" t="e">
        <f>IF(A221&lt;=$O$14,EDATE(B220,#REF!),"")</f>
        <v>#REF!</v>
      </c>
      <c r="C221" s="19">
        <f t="shared" si="16"/>
        <v>126587.8182476254</v>
      </c>
      <c r="D221" s="19">
        <f t="shared" si="17"/>
        <v>275</v>
      </c>
      <c r="E221" s="19">
        <f>IF(A221&lt;=$O$14,IF($O$15=1,(C221+D221)*$O$13,C221*$O$13),"")</f>
        <v>717.3309700698826</v>
      </c>
      <c r="F221" s="19">
        <f t="shared" si="18"/>
        <v>127580.14921769529</v>
      </c>
      <c r="G221" s="19">
        <f t="shared" si="19"/>
        <v>63975</v>
      </c>
      <c r="H221" s="19">
        <f t="shared" si="20"/>
        <v>63605.149217695289</v>
      </c>
    </row>
    <row r="222" spans="1:8" x14ac:dyDescent="0.3">
      <c r="A222" s="14">
        <f t="shared" si="15"/>
        <v>190</v>
      </c>
      <c r="B222" s="15" t="e">
        <f>IF(A222&lt;=$O$14,EDATE(B221,#REF!),"")</f>
        <v>#REF!</v>
      </c>
      <c r="C222" s="16">
        <f t="shared" si="16"/>
        <v>127580.14921769529</v>
      </c>
      <c r="D222" s="16">
        <f t="shared" si="17"/>
        <v>275</v>
      </c>
      <c r="E222" s="16">
        <f>IF(A222&lt;=$O$14,IF($O$15=1,(C222+D222)*$O$13,C222*$O$13),"")</f>
        <v>722.95417890027863</v>
      </c>
      <c r="F222" s="16">
        <f t="shared" si="18"/>
        <v>128578.10339659557</v>
      </c>
      <c r="G222" s="16">
        <f t="shared" si="19"/>
        <v>64250</v>
      </c>
      <c r="H222" s="16">
        <f t="shared" si="20"/>
        <v>64328.103396595572</v>
      </c>
    </row>
    <row r="223" spans="1:8" x14ac:dyDescent="0.3">
      <c r="A223" s="17">
        <f t="shared" si="15"/>
        <v>191</v>
      </c>
      <c r="B223" s="18" t="e">
        <f>IF(A223&lt;=$O$14,EDATE(B222,#REF!),"")</f>
        <v>#REF!</v>
      </c>
      <c r="C223" s="19">
        <f t="shared" si="16"/>
        <v>128578.10339659557</v>
      </c>
      <c r="D223" s="19">
        <f t="shared" si="17"/>
        <v>275</v>
      </c>
      <c r="E223" s="19">
        <f>IF(A223&lt;=$O$14,IF($O$15=1,(C223+D223)*$O$13,C223*$O$13),"")</f>
        <v>728.6092525807137</v>
      </c>
      <c r="F223" s="19">
        <f t="shared" si="18"/>
        <v>129581.71264917629</v>
      </c>
      <c r="G223" s="19">
        <f t="shared" si="19"/>
        <v>64525</v>
      </c>
      <c r="H223" s="19">
        <f t="shared" si="20"/>
        <v>65056.71264917629</v>
      </c>
    </row>
    <row r="224" spans="1:8" x14ac:dyDescent="0.3">
      <c r="A224" s="14">
        <f t="shared" si="15"/>
        <v>192</v>
      </c>
      <c r="B224" s="15" t="e">
        <f>IF(A224&lt;=$O$14,EDATE(B223,#REF!),"")</f>
        <v>#REF!</v>
      </c>
      <c r="C224" s="16">
        <f t="shared" si="16"/>
        <v>129581.71264917629</v>
      </c>
      <c r="D224" s="16">
        <f t="shared" si="17"/>
        <v>275</v>
      </c>
      <c r="E224" s="16">
        <f>IF(A224&lt;=$O$14,IF($O$15=1,(C224+D224)*$O$13,C224*$O$13),"")</f>
        <v>734.29637167867111</v>
      </c>
      <c r="F224" s="16">
        <f t="shared" si="18"/>
        <v>130591.00902085497</v>
      </c>
      <c r="G224" s="16">
        <f t="shared" si="19"/>
        <v>64800</v>
      </c>
      <c r="H224" s="16">
        <f t="shared" si="20"/>
        <v>65791.009020854966</v>
      </c>
    </row>
    <row r="225" spans="1:8" x14ac:dyDescent="0.3">
      <c r="A225" s="17">
        <f t="shared" ref="A225:A288" si="21">A224+1</f>
        <v>193</v>
      </c>
      <c r="B225" s="18" t="e">
        <f>IF(A225&lt;=$O$14,EDATE(B224,#REF!),"")</f>
        <v>#REF!</v>
      </c>
      <c r="C225" s="19">
        <f t="shared" ref="C225:C288" si="22">IF(A225&lt;=$O$14,F224,"")</f>
        <v>130591.00902085497</v>
      </c>
      <c r="D225" s="19">
        <f t="shared" ref="D225:D288" si="23">IF(A225&lt;=$O$14,$B$5,"")</f>
        <v>275</v>
      </c>
      <c r="E225" s="19">
        <f>IF(A225&lt;=$O$14,IF($O$15=1,(C225+D225)*$O$13,C225*$O$13),"")</f>
        <v>740.01571778485027</v>
      </c>
      <c r="F225" s="19">
        <f t="shared" ref="F225:F288" si="24">IF(A225&lt;=$O$14,C225+D225+E225,"")</f>
        <v>131606.02473863983</v>
      </c>
      <c r="G225" s="19">
        <f t="shared" ref="G225:G288" si="25">IF(A225&lt;=$O$14,G224+D225,"")</f>
        <v>65075</v>
      </c>
      <c r="H225" s="19">
        <f t="shared" ref="H225:H288" si="26">IF(A225&lt;=$O$14,F225-G225,"")</f>
        <v>66531.024738639826</v>
      </c>
    </row>
    <row r="226" spans="1:8" x14ac:dyDescent="0.3">
      <c r="A226" s="14">
        <f t="shared" si="21"/>
        <v>194</v>
      </c>
      <c r="B226" s="15" t="e">
        <f>IF(A226&lt;=$O$14,EDATE(B225,#REF!),"")</f>
        <v>#REF!</v>
      </c>
      <c r="C226" s="16">
        <f t="shared" si="22"/>
        <v>131606.02473863983</v>
      </c>
      <c r="D226" s="16">
        <f t="shared" si="23"/>
        <v>275</v>
      </c>
      <c r="E226" s="16">
        <f>IF(A226&lt;=$O$14,IF($O$15=1,(C226+D226)*$O$13,C226*$O$13),"")</f>
        <v>745.76747351896449</v>
      </c>
      <c r="F226" s="16">
        <f t="shared" si="24"/>
        <v>132626.79221215879</v>
      </c>
      <c r="G226" s="16">
        <f t="shared" si="25"/>
        <v>65350</v>
      </c>
      <c r="H226" s="16">
        <f t="shared" si="26"/>
        <v>67276.792212158791</v>
      </c>
    </row>
    <row r="227" spans="1:8" x14ac:dyDescent="0.3">
      <c r="A227" s="17">
        <f t="shared" si="21"/>
        <v>195</v>
      </c>
      <c r="B227" s="18" t="e">
        <f>IF(A227&lt;=$O$14,EDATE(B226,#REF!),"")</f>
        <v>#REF!</v>
      </c>
      <c r="C227" s="19">
        <f t="shared" si="22"/>
        <v>132626.79221215879</v>
      </c>
      <c r="D227" s="19">
        <f t="shared" si="23"/>
        <v>275</v>
      </c>
      <c r="E227" s="19">
        <f>IF(A227&lt;=$O$14,IF($O$15=1,(C227+D227)*$O$13,C227*$O$13),"")</f>
        <v>751.551822535572</v>
      </c>
      <c r="F227" s="19">
        <f t="shared" si="24"/>
        <v>133653.34403469437</v>
      </c>
      <c r="G227" s="19">
        <f t="shared" si="25"/>
        <v>65625</v>
      </c>
      <c r="H227" s="19">
        <f t="shared" si="26"/>
        <v>68028.344034694368</v>
      </c>
    </row>
    <row r="228" spans="1:8" x14ac:dyDescent="0.3">
      <c r="A228" s="14">
        <f t="shared" si="21"/>
        <v>196</v>
      </c>
      <c r="B228" s="15" t="e">
        <f>IF(A228&lt;=$O$14,EDATE(B227,#REF!),"")</f>
        <v>#REF!</v>
      </c>
      <c r="C228" s="16">
        <f t="shared" si="22"/>
        <v>133653.34403469437</v>
      </c>
      <c r="D228" s="16">
        <f t="shared" si="23"/>
        <v>275</v>
      </c>
      <c r="E228" s="16">
        <f>IF(A228&lt;=$O$14,IF($O$15=1,(C228+D228)*$O$13,C228*$O$13),"")</f>
        <v>757.36894952994032</v>
      </c>
      <c r="F228" s="16">
        <f t="shared" si="24"/>
        <v>134685.71298422432</v>
      </c>
      <c r="G228" s="16">
        <f t="shared" si="25"/>
        <v>65900</v>
      </c>
      <c r="H228" s="16">
        <f t="shared" si="26"/>
        <v>68785.712984224316</v>
      </c>
    </row>
    <row r="229" spans="1:8" x14ac:dyDescent="0.3">
      <c r="A229" s="17">
        <f t="shared" si="21"/>
        <v>197</v>
      </c>
      <c r="B229" s="18" t="e">
        <f>IF(A229&lt;=$O$14,EDATE(B228,#REF!),"")</f>
        <v>#REF!</v>
      </c>
      <c r="C229" s="19">
        <f t="shared" si="22"/>
        <v>134685.71298422432</v>
      </c>
      <c r="D229" s="19">
        <f t="shared" si="23"/>
        <v>275</v>
      </c>
      <c r="E229" s="19">
        <f>IF(A229&lt;=$O$14,IF($O$15=1,(C229+D229)*$O$13,C229*$O$13),"")</f>
        <v>763.21904024394348</v>
      </c>
      <c r="F229" s="19">
        <f t="shared" si="24"/>
        <v>135723.93202446826</v>
      </c>
      <c r="G229" s="19">
        <f t="shared" si="25"/>
        <v>66175</v>
      </c>
      <c r="H229" s="19">
        <f t="shared" si="26"/>
        <v>69548.93202446826</v>
      </c>
    </row>
    <row r="230" spans="1:8" x14ac:dyDescent="0.3">
      <c r="A230" s="14">
        <f t="shared" si="21"/>
        <v>198</v>
      </c>
      <c r="B230" s="15" t="e">
        <f>IF(A230&lt;=$O$14,EDATE(B229,#REF!),"")</f>
        <v>#REF!</v>
      </c>
      <c r="C230" s="16">
        <f t="shared" si="22"/>
        <v>135723.93202446826</v>
      </c>
      <c r="D230" s="16">
        <f t="shared" si="23"/>
        <v>275</v>
      </c>
      <c r="E230" s="16">
        <f>IF(A230&lt;=$O$14,IF($O$15=1,(C230+D230)*$O$13,C230*$O$13),"")</f>
        <v>769.10228147199257</v>
      </c>
      <c r="F230" s="16">
        <f t="shared" si="24"/>
        <v>136768.03430594027</v>
      </c>
      <c r="G230" s="16">
        <f t="shared" si="25"/>
        <v>66450</v>
      </c>
      <c r="H230" s="16">
        <f t="shared" si="26"/>
        <v>70318.034305940266</v>
      </c>
    </row>
    <row r="231" spans="1:8" x14ac:dyDescent="0.3">
      <c r="A231" s="17">
        <f t="shared" si="21"/>
        <v>199</v>
      </c>
      <c r="B231" s="18" t="e">
        <f>IF(A231&lt;=$O$14,EDATE(B230,#REF!),"")</f>
        <v>#REF!</v>
      </c>
      <c r="C231" s="19">
        <f t="shared" si="22"/>
        <v>136768.03430594027</v>
      </c>
      <c r="D231" s="19">
        <f t="shared" si="23"/>
        <v>275</v>
      </c>
      <c r="E231" s="19">
        <f>IF(A231&lt;=$O$14,IF($O$15=1,(C231+D231)*$O$13,C231*$O$13),"")</f>
        <v>775.01886106700056</v>
      </c>
      <c r="F231" s="19">
        <f t="shared" si="24"/>
        <v>137818.05316700725</v>
      </c>
      <c r="G231" s="19">
        <f t="shared" si="25"/>
        <v>66725</v>
      </c>
      <c r="H231" s="19">
        <f t="shared" si="26"/>
        <v>71093.053167007252</v>
      </c>
    </row>
    <row r="232" spans="1:8" x14ac:dyDescent="0.3">
      <c r="A232" s="14">
        <f t="shared" si="21"/>
        <v>200</v>
      </c>
      <c r="B232" s="15" t="e">
        <f>IF(A232&lt;=$O$14,EDATE(B231,#REF!),"")</f>
        <v>#REF!</v>
      </c>
      <c r="C232" s="16">
        <f t="shared" si="22"/>
        <v>137818.05316700725</v>
      </c>
      <c r="D232" s="16">
        <f t="shared" si="23"/>
        <v>275</v>
      </c>
      <c r="E232" s="16">
        <f>IF(A232&lt;=$O$14,IF($O$15=1,(C232+D232)*$O$13,C232*$O$13),"")</f>
        <v>780.96896794638019</v>
      </c>
      <c r="F232" s="16">
        <f t="shared" si="24"/>
        <v>138874.02213495364</v>
      </c>
      <c r="G232" s="16">
        <f t="shared" si="25"/>
        <v>67000</v>
      </c>
      <c r="H232" s="16">
        <f t="shared" si="26"/>
        <v>71874.022134953644</v>
      </c>
    </row>
    <row r="233" spans="1:8" x14ac:dyDescent="0.3">
      <c r="A233" s="17">
        <f t="shared" si="21"/>
        <v>201</v>
      </c>
      <c r="B233" s="18" t="e">
        <f>IF(A233&lt;=$O$14,EDATE(B232,#REF!),"")</f>
        <v>#REF!</v>
      </c>
      <c r="C233" s="19">
        <f t="shared" si="22"/>
        <v>138874.02213495364</v>
      </c>
      <c r="D233" s="19">
        <f t="shared" si="23"/>
        <v>275</v>
      </c>
      <c r="E233" s="19">
        <f>IF(A233&lt;=$O$14,IF($O$15=1,(C233+D233)*$O$13,C233*$O$13),"")</f>
        <v>786.95279209807654</v>
      </c>
      <c r="F233" s="19">
        <f t="shared" si="24"/>
        <v>139935.97492705172</v>
      </c>
      <c r="G233" s="19">
        <f t="shared" si="25"/>
        <v>67275</v>
      </c>
      <c r="H233" s="19">
        <f t="shared" si="26"/>
        <v>72660.97492705172</v>
      </c>
    </row>
    <row r="234" spans="1:8" x14ac:dyDescent="0.3">
      <c r="A234" s="14">
        <f t="shared" si="21"/>
        <v>202</v>
      </c>
      <c r="B234" s="15" t="e">
        <f>IF(A234&lt;=$O$14,EDATE(B233,#REF!),"")</f>
        <v>#REF!</v>
      </c>
      <c r="C234" s="16">
        <f t="shared" si="22"/>
        <v>139935.97492705172</v>
      </c>
      <c r="D234" s="16">
        <f t="shared" si="23"/>
        <v>275</v>
      </c>
      <c r="E234" s="16">
        <f>IF(A234&lt;=$O$14,IF($O$15=1,(C234+D234)*$O$13,C234*$O$13),"")</f>
        <v>792.97052458663234</v>
      </c>
      <c r="F234" s="16">
        <f t="shared" si="24"/>
        <v>141003.94545163834</v>
      </c>
      <c r="G234" s="16">
        <f t="shared" si="25"/>
        <v>67550</v>
      </c>
      <c r="H234" s="16">
        <f t="shared" si="26"/>
        <v>73453.945451638341</v>
      </c>
    </row>
    <row r="235" spans="1:8" x14ac:dyDescent="0.3">
      <c r="A235" s="17">
        <f t="shared" si="21"/>
        <v>203</v>
      </c>
      <c r="B235" s="18" t="e">
        <f>IF(A235&lt;=$O$14,EDATE(B234,#REF!),"")</f>
        <v>#REF!</v>
      </c>
      <c r="C235" s="19">
        <f t="shared" si="22"/>
        <v>141003.94545163834</v>
      </c>
      <c r="D235" s="19">
        <f t="shared" si="23"/>
        <v>275</v>
      </c>
      <c r="E235" s="19">
        <f>IF(A235&lt;=$O$14,IF($O$15=1,(C235+D235)*$O$13,C235*$O$13),"")</f>
        <v>799.02235755928984</v>
      </c>
      <c r="F235" s="19">
        <f t="shared" si="24"/>
        <v>142077.96780919764</v>
      </c>
      <c r="G235" s="19">
        <f t="shared" si="25"/>
        <v>67825</v>
      </c>
      <c r="H235" s="19">
        <f t="shared" si="26"/>
        <v>74252.967809197638</v>
      </c>
    </row>
    <row r="236" spans="1:8" x14ac:dyDescent="0.3">
      <c r="A236" s="14">
        <f t="shared" si="21"/>
        <v>204</v>
      </c>
      <c r="B236" s="15" t="e">
        <f>IF(A236&lt;=$O$14,EDATE(B235,#REF!),"")</f>
        <v>#REF!</v>
      </c>
      <c r="C236" s="16">
        <f t="shared" si="22"/>
        <v>142077.96780919764</v>
      </c>
      <c r="D236" s="16">
        <f t="shared" si="23"/>
        <v>275</v>
      </c>
      <c r="E236" s="16">
        <f>IF(A236&lt;=$O$14,IF($O$15=1,(C236+D236)*$O$13,C236*$O$13),"")</f>
        <v>805.10848425212589</v>
      </c>
      <c r="F236" s="16">
        <f t="shared" si="24"/>
        <v>143158.07629344976</v>
      </c>
      <c r="G236" s="16">
        <f t="shared" si="25"/>
        <v>68100</v>
      </c>
      <c r="H236" s="16">
        <f t="shared" si="26"/>
        <v>75058.076293449762</v>
      </c>
    </row>
    <row r="237" spans="1:8" x14ac:dyDescent="0.3">
      <c r="A237" s="17">
        <f t="shared" si="21"/>
        <v>205</v>
      </c>
      <c r="B237" s="18" t="e">
        <f>IF(A237&lt;=$O$14,EDATE(B236,#REF!),"")</f>
        <v>#REF!</v>
      </c>
      <c r="C237" s="19">
        <f t="shared" si="22"/>
        <v>143158.07629344976</v>
      </c>
      <c r="D237" s="19">
        <f t="shared" si="23"/>
        <v>275</v>
      </c>
      <c r="E237" s="19">
        <f>IF(A237&lt;=$O$14,IF($O$15=1,(C237+D237)*$O$13,C237*$O$13),"")</f>
        <v>811.2290989962213</v>
      </c>
      <c r="F237" s="19">
        <f t="shared" si="24"/>
        <v>144244.305392446</v>
      </c>
      <c r="G237" s="19">
        <f t="shared" si="25"/>
        <v>68375</v>
      </c>
      <c r="H237" s="19">
        <f t="shared" si="26"/>
        <v>75869.305392445996</v>
      </c>
    </row>
    <row r="238" spans="1:8" x14ac:dyDescent="0.3">
      <c r="A238" s="14">
        <f t="shared" si="21"/>
        <v>206</v>
      </c>
      <c r="B238" s="15" t="e">
        <f>IF(A238&lt;=$O$14,EDATE(B237,#REF!),"")</f>
        <v>#REF!</v>
      </c>
      <c r="C238" s="16">
        <f t="shared" si="22"/>
        <v>144244.305392446</v>
      </c>
      <c r="D238" s="16">
        <f t="shared" si="23"/>
        <v>275</v>
      </c>
      <c r="E238" s="16">
        <f>IF(A238&lt;=$O$14,IF($O$15=1,(C238+D238)*$O$13,C238*$O$13),"")</f>
        <v>817.3843972238667</v>
      </c>
      <c r="F238" s="16">
        <f t="shared" si="24"/>
        <v>145336.68978966985</v>
      </c>
      <c r="G238" s="16">
        <f t="shared" si="25"/>
        <v>68650</v>
      </c>
      <c r="H238" s="16">
        <f t="shared" si="26"/>
        <v>76686.68978966985</v>
      </c>
    </row>
    <row r="239" spans="1:8" x14ac:dyDescent="0.3">
      <c r="A239" s="17">
        <f t="shared" si="21"/>
        <v>207</v>
      </c>
      <c r="B239" s="18" t="e">
        <f>IF(A239&lt;=$O$14,EDATE(B238,#REF!),"")</f>
        <v>#REF!</v>
      </c>
      <c r="C239" s="19">
        <f t="shared" si="22"/>
        <v>145336.68978966985</v>
      </c>
      <c r="D239" s="19">
        <f t="shared" si="23"/>
        <v>275</v>
      </c>
      <c r="E239" s="19">
        <f>IF(A239&lt;=$O$14,IF($O$15=1,(C239+D239)*$O$13,C239*$O$13),"")</f>
        <v>823.57457547480192</v>
      </c>
      <c r="F239" s="19">
        <f t="shared" si="24"/>
        <v>146435.26436514466</v>
      </c>
      <c r="G239" s="19">
        <f t="shared" si="25"/>
        <v>68925</v>
      </c>
      <c r="H239" s="19">
        <f t="shared" si="26"/>
        <v>77510.264365144656</v>
      </c>
    </row>
    <row r="240" spans="1:8" x14ac:dyDescent="0.3">
      <c r="A240" s="14">
        <f t="shared" si="21"/>
        <v>208</v>
      </c>
      <c r="B240" s="15" t="e">
        <f>IF(A240&lt;=$O$14,EDATE(B239,#REF!),"")</f>
        <v>#REF!</v>
      </c>
      <c r="C240" s="16">
        <f t="shared" si="22"/>
        <v>146435.26436514466</v>
      </c>
      <c r="D240" s="16">
        <f t="shared" si="23"/>
        <v>275</v>
      </c>
      <c r="E240" s="16">
        <f>IF(A240&lt;=$O$14,IF($O$15=1,(C240+D240)*$O$13,C240*$O$13),"")</f>
        <v>829.79983140249249</v>
      </c>
      <c r="F240" s="16">
        <f t="shared" si="24"/>
        <v>147540.06419654714</v>
      </c>
      <c r="G240" s="16">
        <f t="shared" si="25"/>
        <v>69200</v>
      </c>
      <c r="H240" s="16">
        <f t="shared" si="26"/>
        <v>78340.064196547144</v>
      </c>
    </row>
    <row r="241" spans="1:8" x14ac:dyDescent="0.3">
      <c r="A241" s="17">
        <f t="shared" si="21"/>
        <v>209</v>
      </c>
      <c r="B241" s="18" t="e">
        <f>IF(A241&lt;=$O$14,EDATE(B240,#REF!),"")</f>
        <v>#REF!</v>
      </c>
      <c r="C241" s="19">
        <f t="shared" si="22"/>
        <v>147540.06419654714</v>
      </c>
      <c r="D241" s="19">
        <f t="shared" si="23"/>
        <v>275</v>
      </c>
      <c r="E241" s="19">
        <f>IF(A241&lt;=$O$14,IF($O$15=1,(C241+D241)*$O$13,C241*$O$13),"")</f>
        <v>836.06036378044007</v>
      </c>
      <c r="F241" s="19">
        <f t="shared" si="24"/>
        <v>148651.12456032759</v>
      </c>
      <c r="G241" s="19">
        <f t="shared" si="25"/>
        <v>69475</v>
      </c>
      <c r="H241" s="19">
        <f t="shared" si="26"/>
        <v>79176.124560327589</v>
      </c>
    </row>
    <row r="242" spans="1:8" x14ac:dyDescent="0.3">
      <c r="A242" s="14">
        <f t="shared" si="21"/>
        <v>210</v>
      </c>
      <c r="B242" s="15" t="e">
        <f>IF(A242&lt;=$O$14,EDATE(B241,#REF!),"")</f>
        <v>#REF!</v>
      </c>
      <c r="C242" s="16">
        <f t="shared" si="22"/>
        <v>148651.12456032759</v>
      </c>
      <c r="D242" s="16">
        <f t="shared" si="23"/>
        <v>275</v>
      </c>
      <c r="E242" s="16">
        <f>IF(A242&lt;=$O$14,IF($O$15=1,(C242+D242)*$O$13,C242*$O$13),"")</f>
        <v>842.35637250852926</v>
      </c>
      <c r="F242" s="16">
        <f t="shared" si="24"/>
        <v>149768.48093283613</v>
      </c>
      <c r="G242" s="16">
        <f t="shared" si="25"/>
        <v>69750</v>
      </c>
      <c r="H242" s="16">
        <f t="shared" si="26"/>
        <v>80018.48093283613</v>
      </c>
    </row>
    <row r="243" spans="1:8" x14ac:dyDescent="0.3">
      <c r="A243" s="17">
        <f t="shared" si="21"/>
        <v>211</v>
      </c>
      <c r="B243" s="18" t="e">
        <f>IF(A243&lt;=$O$14,EDATE(B242,#REF!),"")</f>
        <v>#REF!</v>
      </c>
      <c r="C243" s="19">
        <f t="shared" si="22"/>
        <v>149768.48093283613</v>
      </c>
      <c r="D243" s="19">
        <f t="shared" si="23"/>
        <v>275</v>
      </c>
      <c r="E243" s="19">
        <f>IF(A243&lt;=$O$14,IF($O$15=1,(C243+D243)*$O$13,C243*$O$13),"")</f>
        <v>848.68805861941098</v>
      </c>
      <c r="F243" s="19">
        <f t="shared" si="24"/>
        <v>150892.16899145555</v>
      </c>
      <c r="G243" s="19">
        <f t="shared" si="25"/>
        <v>70025</v>
      </c>
      <c r="H243" s="19">
        <f t="shared" si="26"/>
        <v>80867.168991455546</v>
      </c>
    </row>
    <row r="244" spans="1:8" x14ac:dyDescent="0.3">
      <c r="A244" s="14">
        <f t="shared" si="21"/>
        <v>212</v>
      </c>
      <c r="B244" s="15" t="e">
        <f>IF(A244&lt;=$O$14,EDATE(B243,#REF!),"")</f>
        <v>#REF!</v>
      </c>
      <c r="C244" s="16">
        <f t="shared" si="22"/>
        <v>150892.16899145555</v>
      </c>
      <c r="D244" s="16">
        <f t="shared" si="23"/>
        <v>275</v>
      </c>
      <c r="E244" s="16">
        <f>IF(A244&lt;=$O$14,IF($O$15=1,(C244+D244)*$O$13,C244*$O$13),"")</f>
        <v>855.05562428492112</v>
      </c>
      <c r="F244" s="16">
        <f t="shared" si="24"/>
        <v>152022.22461574047</v>
      </c>
      <c r="G244" s="16">
        <f t="shared" si="25"/>
        <v>70300</v>
      </c>
      <c r="H244" s="16">
        <f t="shared" si="26"/>
        <v>81722.224615740473</v>
      </c>
    </row>
    <row r="245" spans="1:8" x14ac:dyDescent="0.3">
      <c r="A245" s="17">
        <f t="shared" si="21"/>
        <v>213</v>
      </c>
      <c r="B245" s="18" t="e">
        <f>IF(A245&lt;=$O$14,EDATE(B244,#REF!),"")</f>
        <v>#REF!</v>
      </c>
      <c r="C245" s="19">
        <f t="shared" si="22"/>
        <v>152022.22461574047</v>
      </c>
      <c r="D245" s="19">
        <f t="shared" si="23"/>
        <v>275</v>
      </c>
      <c r="E245" s="19">
        <f>IF(A245&lt;=$O$14,IF($O$15=1,(C245+D245)*$O$13,C245*$O$13),"")</f>
        <v>861.4592728225357</v>
      </c>
      <c r="F245" s="19">
        <f t="shared" si="24"/>
        <v>153158.68388856301</v>
      </c>
      <c r="G245" s="19">
        <f t="shared" si="25"/>
        <v>70575</v>
      </c>
      <c r="H245" s="19">
        <f t="shared" si="26"/>
        <v>82583.683888563013</v>
      </c>
    </row>
    <row r="246" spans="1:8" x14ac:dyDescent="0.3">
      <c r="A246" s="14">
        <f t="shared" si="21"/>
        <v>214</v>
      </c>
      <c r="B246" s="15" t="e">
        <f>IF(A246&lt;=$O$14,EDATE(B245,#REF!),"")</f>
        <v>#REF!</v>
      </c>
      <c r="C246" s="16">
        <f t="shared" si="22"/>
        <v>153158.68388856301</v>
      </c>
      <c r="D246" s="16">
        <f t="shared" si="23"/>
        <v>275</v>
      </c>
      <c r="E246" s="16">
        <f>IF(A246&lt;=$O$14,IF($O$15=1,(C246+D246)*$O$13,C246*$O$13),"")</f>
        <v>867.89920870186347</v>
      </c>
      <c r="F246" s="16">
        <f t="shared" si="24"/>
        <v>154301.58309726487</v>
      </c>
      <c r="G246" s="16">
        <f t="shared" si="25"/>
        <v>70850</v>
      </c>
      <c r="H246" s="16">
        <f t="shared" si="26"/>
        <v>83451.583097264869</v>
      </c>
    </row>
    <row r="247" spans="1:8" x14ac:dyDescent="0.3">
      <c r="A247" s="17">
        <f t="shared" si="21"/>
        <v>215</v>
      </c>
      <c r="B247" s="18" t="e">
        <f>IF(A247&lt;=$O$14,EDATE(B246,#REF!),"")</f>
        <v>#REF!</v>
      </c>
      <c r="C247" s="19">
        <f t="shared" si="22"/>
        <v>154301.58309726487</v>
      </c>
      <c r="D247" s="19">
        <f t="shared" si="23"/>
        <v>275</v>
      </c>
      <c r="E247" s="19">
        <f>IF(A247&lt;=$O$14,IF($O$15=1,(C247+D247)*$O$13,C247*$O$13),"")</f>
        <v>874.37563755117412</v>
      </c>
      <c r="F247" s="19">
        <f t="shared" si="24"/>
        <v>155450.95873481606</v>
      </c>
      <c r="G247" s="19">
        <f t="shared" si="25"/>
        <v>71125</v>
      </c>
      <c r="H247" s="19">
        <f t="shared" si="26"/>
        <v>84325.958734816057</v>
      </c>
    </row>
    <row r="248" spans="1:8" x14ac:dyDescent="0.3">
      <c r="A248" s="14">
        <f t="shared" si="21"/>
        <v>216</v>
      </c>
      <c r="B248" s="15" t="e">
        <f>IF(A248&lt;=$O$14,EDATE(B247,#REF!),"")</f>
        <v>#REF!</v>
      </c>
      <c r="C248" s="16">
        <f t="shared" si="22"/>
        <v>155450.95873481606</v>
      </c>
      <c r="D248" s="16">
        <f t="shared" si="23"/>
        <v>275</v>
      </c>
      <c r="E248" s="16">
        <f>IF(A248&lt;=$O$14,IF($O$15=1,(C248+D248)*$O$13,C248*$O$13),"")</f>
        <v>880.88876616396419</v>
      </c>
      <c r="F248" s="16">
        <f t="shared" si="24"/>
        <v>156606.84750098002</v>
      </c>
      <c r="G248" s="16">
        <f t="shared" si="25"/>
        <v>71400</v>
      </c>
      <c r="H248" s="16">
        <f t="shared" si="26"/>
        <v>85206.847500980017</v>
      </c>
    </row>
    <row r="249" spans="1:8" x14ac:dyDescent="0.3">
      <c r="A249" s="17">
        <f t="shared" si="21"/>
        <v>217</v>
      </c>
      <c r="B249" s="18" t="str">
        <f>IF(A249&lt;=$O$14,EDATE(B248,#REF!),"")</f>
        <v/>
      </c>
      <c r="C249" s="19" t="str">
        <f t="shared" si="22"/>
        <v/>
      </c>
      <c r="D249" s="19" t="str">
        <f t="shared" si="23"/>
        <v/>
      </c>
      <c r="E249" s="19" t="str">
        <f>IF(A249&lt;=$O$14,IF($O$15=1,(C249+D249)*$O$13,C249*$O$13),"")</f>
        <v/>
      </c>
      <c r="F249" s="19" t="str">
        <f t="shared" si="24"/>
        <v/>
      </c>
      <c r="G249" s="19" t="str">
        <f t="shared" si="25"/>
        <v/>
      </c>
      <c r="H249" s="19" t="str">
        <f t="shared" si="26"/>
        <v/>
      </c>
    </row>
    <row r="250" spans="1:8" x14ac:dyDescent="0.3">
      <c r="A250" s="14">
        <f t="shared" si="21"/>
        <v>218</v>
      </c>
      <c r="B250" s="15" t="str">
        <f>IF(A250&lt;=$O$14,EDATE(B249,#REF!),"")</f>
        <v/>
      </c>
      <c r="C250" s="16" t="str">
        <f t="shared" si="22"/>
        <v/>
      </c>
      <c r="D250" s="16" t="str">
        <f t="shared" si="23"/>
        <v/>
      </c>
      <c r="E250" s="16" t="str">
        <f>IF(A250&lt;=$O$14,IF($O$15=1,(C250+D250)*$O$13,C250*$O$13),"")</f>
        <v/>
      </c>
      <c r="F250" s="16" t="str">
        <f t="shared" si="24"/>
        <v/>
      </c>
      <c r="G250" s="16" t="str">
        <f t="shared" si="25"/>
        <v/>
      </c>
      <c r="H250" s="16" t="str">
        <f t="shared" si="26"/>
        <v/>
      </c>
    </row>
    <row r="251" spans="1:8" x14ac:dyDescent="0.3">
      <c r="A251" s="17">
        <f t="shared" si="21"/>
        <v>219</v>
      </c>
      <c r="B251" s="18" t="str">
        <f>IF(A251&lt;=$O$14,EDATE(B250,#REF!),"")</f>
        <v/>
      </c>
      <c r="C251" s="19" t="str">
        <f t="shared" si="22"/>
        <v/>
      </c>
      <c r="D251" s="19" t="str">
        <f t="shared" si="23"/>
        <v/>
      </c>
      <c r="E251" s="19" t="str">
        <f>IF(A251&lt;=$O$14,IF($O$15=1,(C251+D251)*$O$13,C251*$O$13),"")</f>
        <v/>
      </c>
      <c r="F251" s="19" t="str">
        <f t="shared" si="24"/>
        <v/>
      </c>
      <c r="G251" s="19" t="str">
        <f t="shared" si="25"/>
        <v/>
      </c>
      <c r="H251" s="19" t="str">
        <f t="shared" si="26"/>
        <v/>
      </c>
    </row>
    <row r="252" spans="1:8" x14ac:dyDescent="0.3">
      <c r="A252" s="14">
        <f t="shared" si="21"/>
        <v>220</v>
      </c>
      <c r="B252" s="15" t="str">
        <f>IF(A252&lt;=$O$14,EDATE(B251,#REF!),"")</f>
        <v/>
      </c>
      <c r="C252" s="16" t="str">
        <f t="shared" si="22"/>
        <v/>
      </c>
      <c r="D252" s="16" t="str">
        <f t="shared" si="23"/>
        <v/>
      </c>
      <c r="E252" s="16" t="str">
        <f>IF(A252&lt;=$O$14,IF($O$15=1,(C252+D252)*$O$13,C252*$O$13),"")</f>
        <v/>
      </c>
      <c r="F252" s="16" t="str">
        <f t="shared" si="24"/>
        <v/>
      </c>
      <c r="G252" s="16" t="str">
        <f t="shared" si="25"/>
        <v/>
      </c>
      <c r="H252" s="16" t="str">
        <f t="shared" si="26"/>
        <v/>
      </c>
    </row>
    <row r="253" spans="1:8" x14ac:dyDescent="0.3">
      <c r="A253" s="17">
        <f t="shared" si="21"/>
        <v>221</v>
      </c>
      <c r="B253" s="18" t="str">
        <f>IF(A253&lt;=$O$14,EDATE(B252,#REF!),"")</f>
        <v/>
      </c>
      <c r="C253" s="19" t="str">
        <f t="shared" si="22"/>
        <v/>
      </c>
      <c r="D253" s="19" t="str">
        <f t="shared" si="23"/>
        <v/>
      </c>
      <c r="E253" s="19" t="str">
        <f>IF(A253&lt;=$O$14,IF($O$15=1,(C253+D253)*$O$13,C253*$O$13),"")</f>
        <v/>
      </c>
      <c r="F253" s="19" t="str">
        <f t="shared" si="24"/>
        <v/>
      </c>
      <c r="G253" s="19" t="str">
        <f t="shared" si="25"/>
        <v/>
      </c>
      <c r="H253" s="19" t="str">
        <f t="shared" si="26"/>
        <v/>
      </c>
    </row>
    <row r="254" spans="1:8" x14ac:dyDescent="0.3">
      <c r="A254" s="14">
        <f t="shared" si="21"/>
        <v>222</v>
      </c>
      <c r="B254" s="15" t="str">
        <f>IF(A254&lt;=$O$14,EDATE(B253,#REF!),"")</f>
        <v/>
      </c>
      <c r="C254" s="16" t="str">
        <f t="shared" si="22"/>
        <v/>
      </c>
      <c r="D254" s="16" t="str">
        <f t="shared" si="23"/>
        <v/>
      </c>
      <c r="E254" s="16" t="str">
        <f>IF(A254&lt;=$O$14,IF($O$15=1,(C254+D254)*$O$13,C254*$O$13),"")</f>
        <v/>
      </c>
      <c r="F254" s="16" t="str">
        <f t="shared" si="24"/>
        <v/>
      </c>
      <c r="G254" s="16" t="str">
        <f t="shared" si="25"/>
        <v/>
      </c>
      <c r="H254" s="16" t="str">
        <f t="shared" si="26"/>
        <v/>
      </c>
    </row>
    <row r="255" spans="1:8" x14ac:dyDescent="0.3">
      <c r="A255" s="17">
        <f t="shared" si="21"/>
        <v>223</v>
      </c>
      <c r="B255" s="18" t="str">
        <f>IF(A255&lt;=$O$14,EDATE(B254,#REF!),"")</f>
        <v/>
      </c>
      <c r="C255" s="19" t="str">
        <f t="shared" si="22"/>
        <v/>
      </c>
      <c r="D255" s="19" t="str">
        <f t="shared" si="23"/>
        <v/>
      </c>
      <c r="E255" s="19" t="str">
        <f>IF(A255&lt;=$O$14,IF($O$15=1,(C255+D255)*$O$13,C255*$O$13),"")</f>
        <v/>
      </c>
      <c r="F255" s="19" t="str">
        <f t="shared" si="24"/>
        <v/>
      </c>
      <c r="G255" s="19" t="str">
        <f t="shared" si="25"/>
        <v/>
      </c>
      <c r="H255" s="19" t="str">
        <f t="shared" si="26"/>
        <v/>
      </c>
    </row>
    <row r="256" spans="1:8" x14ac:dyDescent="0.3">
      <c r="A256" s="14">
        <f t="shared" si="21"/>
        <v>224</v>
      </c>
      <c r="B256" s="15" t="str">
        <f>IF(A256&lt;=$O$14,EDATE(B255,#REF!),"")</f>
        <v/>
      </c>
      <c r="C256" s="16" t="str">
        <f t="shared" si="22"/>
        <v/>
      </c>
      <c r="D256" s="16" t="str">
        <f t="shared" si="23"/>
        <v/>
      </c>
      <c r="E256" s="16" t="str">
        <f>IF(A256&lt;=$O$14,IF($O$15=1,(C256+D256)*$O$13,C256*$O$13),"")</f>
        <v/>
      </c>
      <c r="F256" s="16" t="str">
        <f t="shared" si="24"/>
        <v/>
      </c>
      <c r="G256" s="16" t="str">
        <f t="shared" si="25"/>
        <v/>
      </c>
      <c r="H256" s="16" t="str">
        <f t="shared" si="26"/>
        <v/>
      </c>
    </row>
    <row r="257" spans="1:8" x14ac:dyDescent="0.3">
      <c r="A257" s="17">
        <f t="shared" si="21"/>
        <v>225</v>
      </c>
      <c r="B257" s="18" t="str">
        <f>IF(A257&lt;=$O$14,EDATE(B256,#REF!),"")</f>
        <v/>
      </c>
      <c r="C257" s="19" t="str">
        <f t="shared" si="22"/>
        <v/>
      </c>
      <c r="D257" s="19" t="str">
        <f t="shared" si="23"/>
        <v/>
      </c>
      <c r="E257" s="19" t="str">
        <f>IF(A257&lt;=$O$14,IF($O$15=1,(C257+D257)*$O$13,C257*$O$13),"")</f>
        <v/>
      </c>
      <c r="F257" s="19" t="str">
        <f t="shared" si="24"/>
        <v/>
      </c>
      <c r="G257" s="19" t="str">
        <f t="shared" si="25"/>
        <v/>
      </c>
      <c r="H257" s="19" t="str">
        <f t="shared" si="26"/>
        <v/>
      </c>
    </row>
    <row r="258" spans="1:8" x14ac:dyDescent="0.3">
      <c r="A258" s="14">
        <f t="shared" si="21"/>
        <v>226</v>
      </c>
      <c r="B258" s="15" t="str">
        <f>IF(A258&lt;=$O$14,EDATE(B257,#REF!),"")</f>
        <v/>
      </c>
      <c r="C258" s="16" t="str">
        <f t="shared" si="22"/>
        <v/>
      </c>
      <c r="D258" s="16" t="str">
        <f t="shared" si="23"/>
        <v/>
      </c>
      <c r="E258" s="16" t="str">
        <f>IF(A258&lt;=$O$14,IF($O$15=1,(C258+D258)*$O$13,C258*$O$13),"")</f>
        <v/>
      </c>
      <c r="F258" s="16" t="str">
        <f t="shared" si="24"/>
        <v/>
      </c>
      <c r="G258" s="16" t="str">
        <f t="shared" si="25"/>
        <v/>
      </c>
      <c r="H258" s="16" t="str">
        <f t="shared" si="26"/>
        <v/>
      </c>
    </row>
    <row r="259" spans="1:8" x14ac:dyDescent="0.3">
      <c r="A259" s="17">
        <f t="shared" si="21"/>
        <v>227</v>
      </c>
      <c r="B259" s="18" t="str">
        <f>IF(A259&lt;=$O$14,EDATE(B258,#REF!),"")</f>
        <v/>
      </c>
      <c r="C259" s="19" t="str">
        <f t="shared" si="22"/>
        <v/>
      </c>
      <c r="D259" s="19" t="str">
        <f t="shared" si="23"/>
        <v/>
      </c>
      <c r="E259" s="19" t="str">
        <f>IF(A259&lt;=$O$14,IF($O$15=1,(C259+D259)*$O$13,C259*$O$13),"")</f>
        <v/>
      </c>
      <c r="F259" s="19" t="str">
        <f t="shared" si="24"/>
        <v/>
      </c>
      <c r="G259" s="19" t="str">
        <f t="shared" si="25"/>
        <v/>
      </c>
      <c r="H259" s="19" t="str">
        <f t="shared" si="26"/>
        <v/>
      </c>
    </row>
    <row r="260" spans="1:8" x14ac:dyDescent="0.3">
      <c r="A260" s="14">
        <f t="shared" si="21"/>
        <v>228</v>
      </c>
      <c r="B260" s="15" t="str">
        <f>IF(A260&lt;=$O$14,EDATE(B259,#REF!),"")</f>
        <v/>
      </c>
      <c r="C260" s="16" t="str">
        <f t="shared" si="22"/>
        <v/>
      </c>
      <c r="D260" s="16" t="str">
        <f t="shared" si="23"/>
        <v/>
      </c>
      <c r="E260" s="16" t="str">
        <f>IF(A260&lt;=$O$14,IF($O$15=1,(C260+D260)*$O$13,C260*$O$13),"")</f>
        <v/>
      </c>
      <c r="F260" s="16" t="str">
        <f t="shared" si="24"/>
        <v/>
      </c>
      <c r="G260" s="16" t="str">
        <f t="shared" si="25"/>
        <v/>
      </c>
      <c r="H260" s="16" t="str">
        <f t="shared" si="26"/>
        <v/>
      </c>
    </row>
    <row r="261" spans="1:8" x14ac:dyDescent="0.3">
      <c r="A261" s="17">
        <f t="shared" si="21"/>
        <v>229</v>
      </c>
      <c r="B261" s="18" t="str">
        <f>IF(A261&lt;=$O$14,EDATE(B260,#REF!),"")</f>
        <v/>
      </c>
      <c r="C261" s="19" t="str">
        <f t="shared" si="22"/>
        <v/>
      </c>
      <c r="D261" s="19" t="str">
        <f t="shared" si="23"/>
        <v/>
      </c>
      <c r="E261" s="19" t="str">
        <f>IF(A261&lt;=$O$14,IF($O$15=1,(C261+D261)*$O$13,C261*$O$13),"")</f>
        <v/>
      </c>
      <c r="F261" s="19" t="str">
        <f t="shared" si="24"/>
        <v/>
      </c>
      <c r="G261" s="19" t="str">
        <f t="shared" si="25"/>
        <v/>
      </c>
      <c r="H261" s="19" t="str">
        <f t="shared" si="26"/>
        <v/>
      </c>
    </row>
    <row r="262" spans="1:8" x14ac:dyDescent="0.3">
      <c r="A262" s="14">
        <f t="shared" si="21"/>
        <v>230</v>
      </c>
      <c r="B262" s="15" t="str">
        <f>IF(A262&lt;=$O$14,EDATE(B261,#REF!),"")</f>
        <v/>
      </c>
      <c r="C262" s="16" t="str">
        <f t="shared" si="22"/>
        <v/>
      </c>
      <c r="D262" s="16" t="str">
        <f t="shared" si="23"/>
        <v/>
      </c>
      <c r="E262" s="16" t="str">
        <f>IF(A262&lt;=$O$14,IF($O$15=1,(C262+D262)*$O$13,C262*$O$13),"")</f>
        <v/>
      </c>
      <c r="F262" s="16" t="str">
        <f t="shared" si="24"/>
        <v/>
      </c>
      <c r="G262" s="16" t="str">
        <f t="shared" si="25"/>
        <v/>
      </c>
      <c r="H262" s="16" t="str">
        <f t="shared" si="26"/>
        <v/>
      </c>
    </row>
    <row r="263" spans="1:8" x14ac:dyDescent="0.3">
      <c r="A263" s="17">
        <f t="shared" si="21"/>
        <v>231</v>
      </c>
      <c r="B263" s="18" t="str">
        <f>IF(A263&lt;=$O$14,EDATE(B262,#REF!),"")</f>
        <v/>
      </c>
      <c r="C263" s="19" t="str">
        <f t="shared" si="22"/>
        <v/>
      </c>
      <c r="D263" s="19" t="str">
        <f t="shared" si="23"/>
        <v/>
      </c>
      <c r="E263" s="19" t="str">
        <f>IF(A263&lt;=$O$14,IF($O$15=1,(C263+D263)*$O$13,C263*$O$13),"")</f>
        <v/>
      </c>
      <c r="F263" s="19" t="str">
        <f t="shared" si="24"/>
        <v/>
      </c>
      <c r="G263" s="19" t="str">
        <f t="shared" si="25"/>
        <v/>
      </c>
      <c r="H263" s="19" t="str">
        <f t="shared" si="26"/>
        <v/>
      </c>
    </row>
    <row r="264" spans="1:8" x14ac:dyDescent="0.3">
      <c r="A264" s="14">
        <f t="shared" si="21"/>
        <v>232</v>
      </c>
      <c r="B264" s="15" t="str">
        <f>IF(A264&lt;=$O$14,EDATE(B263,#REF!),"")</f>
        <v/>
      </c>
      <c r="C264" s="16" t="str">
        <f t="shared" si="22"/>
        <v/>
      </c>
      <c r="D264" s="16" t="str">
        <f t="shared" si="23"/>
        <v/>
      </c>
      <c r="E264" s="16" t="str">
        <f>IF(A264&lt;=$O$14,IF($O$15=1,(C264+D264)*$O$13,C264*$O$13),"")</f>
        <v/>
      </c>
      <c r="F264" s="16" t="str">
        <f t="shared" si="24"/>
        <v/>
      </c>
      <c r="G264" s="16" t="str">
        <f t="shared" si="25"/>
        <v/>
      </c>
      <c r="H264" s="16" t="str">
        <f t="shared" si="26"/>
        <v/>
      </c>
    </row>
    <row r="265" spans="1:8" x14ac:dyDescent="0.3">
      <c r="A265" s="17">
        <f t="shared" si="21"/>
        <v>233</v>
      </c>
      <c r="B265" s="18" t="str">
        <f>IF(A265&lt;=$O$14,EDATE(B264,#REF!),"")</f>
        <v/>
      </c>
      <c r="C265" s="19" t="str">
        <f t="shared" si="22"/>
        <v/>
      </c>
      <c r="D265" s="19" t="str">
        <f t="shared" si="23"/>
        <v/>
      </c>
      <c r="E265" s="19" t="str">
        <f>IF(A265&lt;=$O$14,IF($O$15=1,(C265+D265)*$O$13,C265*$O$13),"")</f>
        <v/>
      </c>
      <c r="F265" s="19" t="str">
        <f t="shared" si="24"/>
        <v/>
      </c>
      <c r="G265" s="19" t="str">
        <f t="shared" si="25"/>
        <v/>
      </c>
      <c r="H265" s="19" t="str">
        <f t="shared" si="26"/>
        <v/>
      </c>
    </row>
    <row r="266" spans="1:8" x14ac:dyDescent="0.3">
      <c r="A266" s="14">
        <f t="shared" si="21"/>
        <v>234</v>
      </c>
      <c r="B266" s="15" t="str">
        <f>IF(A266&lt;=$O$14,EDATE(B265,#REF!),"")</f>
        <v/>
      </c>
      <c r="C266" s="16" t="str">
        <f t="shared" si="22"/>
        <v/>
      </c>
      <c r="D266" s="16" t="str">
        <f t="shared" si="23"/>
        <v/>
      </c>
      <c r="E266" s="16" t="str">
        <f>IF(A266&lt;=$O$14,IF($O$15=1,(C266+D266)*$O$13,C266*$O$13),"")</f>
        <v/>
      </c>
      <c r="F266" s="16" t="str">
        <f t="shared" si="24"/>
        <v/>
      </c>
      <c r="G266" s="16" t="str">
        <f t="shared" si="25"/>
        <v/>
      </c>
      <c r="H266" s="16" t="str">
        <f t="shared" si="26"/>
        <v/>
      </c>
    </row>
    <row r="267" spans="1:8" x14ac:dyDescent="0.3">
      <c r="A267" s="17">
        <f t="shared" si="21"/>
        <v>235</v>
      </c>
      <c r="B267" s="18" t="str">
        <f>IF(A267&lt;=$O$14,EDATE(B266,#REF!),"")</f>
        <v/>
      </c>
      <c r="C267" s="19" t="str">
        <f t="shared" si="22"/>
        <v/>
      </c>
      <c r="D267" s="19" t="str">
        <f t="shared" si="23"/>
        <v/>
      </c>
      <c r="E267" s="19" t="str">
        <f>IF(A267&lt;=$O$14,IF($O$15=1,(C267+D267)*$O$13,C267*$O$13),"")</f>
        <v/>
      </c>
      <c r="F267" s="19" t="str">
        <f t="shared" si="24"/>
        <v/>
      </c>
      <c r="G267" s="19" t="str">
        <f t="shared" si="25"/>
        <v/>
      </c>
      <c r="H267" s="19" t="str">
        <f t="shared" si="26"/>
        <v/>
      </c>
    </row>
    <row r="268" spans="1:8" x14ac:dyDescent="0.3">
      <c r="A268" s="14">
        <f t="shared" si="21"/>
        <v>236</v>
      </c>
      <c r="B268" s="15" t="str">
        <f>IF(A268&lt;=$O$14,EDATE(B267,#REF!),"")</f>
        <v/>
      </c>
      <c r="C268" s="16" t="str">
        <f t="shared" si="22"/>
        <v/>
      </c>
      <c r="D268" s="16" t="str">
        <f t="shared" si="23"/>
        <v/>
      </c>
      <c r="E268" s="16" t="str">
        <f>IF(A268&lt;=$O$14,IF($O$15=1,(C268+D268)*$O$13,C268*$O$13),"")</f>
        <v/>
      </c>
      <c r="F268" s="16" t="str">
        <f t="shared" si="24"/>
        <v/>
      </c>
      <c r="G268" s="16" t="str">
        <f t="shared" si="25"/>
        <v/>
      </c>
      <c r="H268" s="16" t="str">
        <f t="shared" si="26"/>
        <v/>
      </c>
    </row>
    <row r="269" spans="1:8" x14ac:dyDescent="0.3">
      <c r="A269" s="17">
        <f t="shared" si="21"/>
        <v>237</v>
      </c>
      <c r="B269" s="18" t="str">
        <f>IF(A269&lt;=$O$14,EDATE(B268,#REF!),"")</f>
        <v/>
      </c>
      <c r="C269" s="19" t="str">
        <f t="shared" si="22"/>
        <v/>
      </c>
      <c r="D269" s="19" t="str">
        <f t="shared" si="23"/>
        <v/>
      </c>
      <c r="E269" s="19" t="str">
        <f>IF(A269&lt;=$O$14,IF($O$15=1,(C269+D269)*$O$13,C269*$O$13),"")</f>
        <v/>
      </c>
      <c r="F269" s="19" t="str">
        <f t="shared" si="24"/>
        <v/>
      </c>
      <c r="G269" s="19" t="str">
        <f t="shared" si="25"/>
        <v/>
      </c>
      <c r="H269" s="19" t="str">
        <f t="shared" si="26"/>
        <v/>
      </c>
    </row>
    <row r="270" spans="1:8" x14ac:dyDescent="0.3">
      <c r="A270" s="14">
        <f t="shared" si="21"/>
        <v>238</v>
      </c>
      <c r="B270" s="15" t="str">
        <f>IF(A270&lt;=$O$14,EDATE(B269,#REF!),"")</f>
        <v/>
      </c>
      <c r="C270" s="16" t="str">
        <f t="shared" si="22"/>
        <v/>
      </c>
      <c r="D270" s="16" t="str">
        <f t="shared" si="23"/>
        <v/>
      </c>
      <c r="E270" s="16" t="str">
        <f>IF(A270&lt;=$O$14,IF($O$15=1,(C270+D270)*$O$13,C270*$O$13),"")</f>
        <v/>
      </c>
      <c r="F270" s="16" t="str">
        <f t="shared" si="24"/>
        <v/>
      </c>
      <c r="G270" s="16" t="str">
        <f t="shared" si="25"/>
        <v/>
      </c>
      <c r="H270" s="16" t="str">
        <f t="shared" si="26"/>
        <v/>
      </c>
    </row>
    <row r="271" spans="1:8" x14ac:dyDescent="0.3">
      <c r="A271" s="17">
        <f t="shared" si="21"/>
        <v>239</v>
      </c>
      <c r="B271" s="18" t="str">
        <f>IF(A271&lt;=$O$14,EDATE(B270,#REF!),"")</f>
        <v/>
      </c>
      <c r="C271" s="19" t="str">
        <f t="shared" si="22"/>
        <v/>
      </c>
      <c r="D271" s="19" t="str">
        <f t="shared" si="23"/>
        <v/>
      </c>
      <c r="E271" s="19" t="str">
        <f>IF(A271&lt;=$O$14,IF($O$15=1,(C271+D271)*$O$13,C271*$O$13),"")</f>
        <v/>
      </c>
      <c r="F271" s="19" t="str">
        <f t="shared" si="24"/>
        <v/>
      </c>
      <c r="G271" s="19" t="str">
        <f t="shared" si="25"/>
        <v/>
      </c>
      <c r="H271" s="19" t="str">
        <f t="shared" si="26"/>
        <v/>
      </c>
    </row>
    <row r="272" spans="1:8" x14ac:dyDescent="0.3">
      <c r="A272" s="14">
        <f t="shared" si="21"/>
        <v>240</v>
      </c>
      <c r="B272" s="15" t="str">
        <f>IF(A272&lt;=$O$14,EDATE(B271,#REF!),"")</f>
        <v/>
      </c>
      <c r="C272" s="16" t="str">
        <f t="shared" si="22"/>
        <v/>
      </c>
      <c r="D272" s="16" t="str">
        <f t="shared" si="23"/>
        <v/>
      </c>
      <c r="E272" s="16" t="str">
        <f>IF(A272&lt;=$O$14,IF($O$15=1,(C272+D272)*$O$13,C272*$O$13),"")</f>
        <v/>
      </c>
      <c r="F272" s="16" t="str">
        <f t="shared" si="24"/>
        <v/>
      </c>
      <c r="G272" s="16" t="str">
        <f t="shared" si="25"/>
        <v/>
      </c>
      <c r="H272" s="16" t="str">
        <f t="shared" si="26"/>
        <v/>
      </c>
    </row>
    <row r="273" spans="1:8" x14ac:dyDescent="0.3">
      <c r="A273" s="17">
        <f t="shared" si="21"/>
        <v>241</v>
      </c>
      <c r="B273" s="18" t="str">
        <f>IF(A273&lt;=$O$14,EDATE(B272,#REF!),"")</f>
        <v/>
      </c>
      <c r="C273" s="19" t="str">
        <f t="shared" si="22"/>
        <v/>
      </c>
      <c r="D273" s="19" t="str">
        <f t="shared" si="23"/>
        <v/>
      </c>
      <c r="E273" s="19" t="str">
        <f>IF(A273&lt;=$O$14,IF($O$15=1,(C273+D273)*$O$13,C273*$O$13),"")</f>
        <v/>
      </c>
      <c r="F273" s="19" t="str">
        <f t="shared" si="24"/>
        <v/>
      </c>
      <c r="G273" s="19" t="str">
        <f t="shared" si="25"/>
        <v/>
      </c>
      <c r="H273" s="19" t="str">
        <f t="shared" si="26"/>
        <v/>
      </c>
    </row>
    <row r="274" spans="1:8" x14ac:dyDescent="0.3">
      <c r="A274" s="14">
        <f t="shared" si="21"/>
        <v>242</v>
      </c>
      <c r="B274" s="15" t="str">
        <f>IF(A274&lt;=$O$14,EDATE(B273,#REF!),"")</f>
        <v/>
      </c>
      <c r="C274" s="16" t="str">
        <f t="shared" si="22"/>
        <v/>
      </c>
      <c r="D274" s="16" t="str">
        <f t="shared" si="23"/>
        <v/>
      </c>
      <c r="E274" s="16" t="str">
        <f>IF(A274&lt;=$O$14,IF($O$15=1,(C274+D274)*$O$13,C274*$O$13),"")</f>
        <v/>
      </c>
      <c r="F274" s="16" t="str">
        <f t="shared" si="24"/>
        <v/>
      </c>
      <c r="G274" s="16" t="str">
        <f t="shared" si="25"/>
        <v/>
      </c>
      <c r="H274" s="16" t="str">
        <f t="shared" si="26"/>
        <v/>
      </c>
    </row>
    <row r="275" spans="1:8" x14ac:dyDescent="0.3">
      <c r="A275" s="17">
        <f t="shared" si="21"/>
        <v>243</v>
      </c>
      <c r="B275" s="18" t="str">
        <f>IF(A275&lt;=$O$14,EDATE(B274,#REF!),"")</f>
        <v/>
      </c>
      <c r="C275" s="19" t="str">
        <f t="shared" si="22"/>
        <v/>
      </c>
      <c r="D275" s="19" t="str">
        <f t="shared" si="23"/>
        <v/>
      </c>
      <c r="E275" s="19" t="str">
        <f>IF(A275&lt;=$O$14,IF($O$15=1,(C275+D275)*$O$13,C275*$O$13),"")</f>
        <v/>
      </c>
      <c r="F275" s="19" t="str">
        <f t="shared" si="24"/>
        <v/>
      </c>
      <c r="G275" s="19" t="str">
        <f t="shared" si="25"/>
        <v/>
      </c>
      <c r="H275" s="19" t="str">
        <f t="shared" si="26"/>
        <v/>
      </c>
    </row>
    <row r="276" spans="1:8" x14ac:dyDescent="0.3">
      <c r="A276" s="14">
        <f t="shared" si="21"/>
        <v>244</v>
      </c>
      <c r="B276" s="15" t="str">
        <f>IF(A276&lt;=$O$14,EDATE(B275,#REF!),"")</f>
        <v/>
      </c>
      <c r="C276" s="16" t="str">
        <f t="shared" si="22"/>
        <v/>
      </c>
      <c r="D276" s="16" t="str">
        <f t="shared" si="23"/>
        <v/>
      </c>
      <c r="E276" s="16" t="str">
        <f>IF(A276&lt;=$O$14,IF($O$15=1,(C276+D276)*$O$13,C276*$O$13),"")</f>
        <v/>
      </c>
      <c r="F276" s="16" t="str">
        <f t="shared" si="24"/>
        <v/>
      </c>
      <c r="G276" s="16" t="str">
        <f t="shared" si="25"/>
        <v/>
      </c>
      <c r="H276" s="16" t="str">
        <f t="shared" si="26"/>
        <v/>
      </c>
    </row>
    <row r="277" spans="1:8" x14ac:dyDescent="0.3">
      <c r="A277" s="17">
        <f t="shared" si="21"/>
        <v>245</v>
      </c>
      <c r="B277" s="18" t="str">
        <f>IF(A277&lt;=$O$14,EDATE(B276,#REF!),"")</f>
        <v/>
      </c>
      <c r="C277" s="19" t="str">
        <f t="shared" si="22"/>
        <v/>
      </c>
      <c r="D277" s="19" t="str">
        <f t="shared" si="23"/>
        <v/>
      </c>
      <c r="E277" s="19" t="str">
        <f>IF(A277&lt;=$O$14,IF($O$15=1,(C277+D277)*$O$13,C277*$O$13),"")</f>
        <v/>
      </c>
      <c r="F277" s="19" t="str">
        <f t="shared" si="24"/>
        <v/>
      </c>
      <c r="G277" s="19" t="str">
        <f t="shared" si="25"/>
        <v/>
      </c>
      <c r="H277" s="19" t="str">
        <f t="shared" si="26"/>
        <v/>
      </c>
    </row>
    <row r="278" spans="1:8" x14ac:dyDescent="0.3">
      <c r="A278" s="14">
        <f t="shared" si="21"/>
        <v>246</v>
      </c>
      <c r="B278" s="15" t="str">
        <f>IF(A278&lt;=$O$14,EDATE(B277,#REF!),"")</f>
        <v/>
      </c>
      <c r="C278" s="16" t="str">
        <f t="shared" si="22"/>
        <v/>
      </c>
      <c r="D278" s="16" t="str">
        <f t="shared" si="23"/>
        <v/>
      </c>
      <c r="E278" s="16" t="str">
        <f>IF(A278&lt;=$O$14,IF($O$15=1,(C278+D278)*$O$13,C278*$O$13),"")</f>
        <v/>
      </c>
      <c r="F278" s="16" t="str">
        <f t="shared" si="24"/>
        <v/>
      </c>
      <c r="G278" s="16" t="str">
        <f t="shared" si="25"/>
        <v/>
      </c>
      <c r="H278" s="16" t="str">
        <f t="shared" si="26"/>
        <v/>
      </c>
    </row>
    <row r="279" spans="1:8" x14ac:dyDescent="0.3">
      <c r="A279" s="17">
        <f t="shared" si="21"/>
        <v>247</v>
      </c>
      <c r="B279" s="18" t="str">
        <f>IF(A279&lt;=$O$14,EDATE(B278,#REF!),"")</f>
        <v/>
      </c>
      <c r="C279" s="19" t="str">
        <f t="shared" si="22"/>
        <v/>
      </c>
      <c r="D279" s="19" t="str">
        <f t="shared" si="23"/>
        <v/>
      </c>
      <c r="E279" s="19" t="str">
        <f>IF(A279&lt;=$O$14,IF($O$15=1,(C279+D279)*$O$13,C279*$O$13),"")</f>
        <v/>
      </c>
      <c r="F279" s="19" t="str">
        <f t="shared" si="24"/>
        <v/>
      </c>
      <c r="G279" s="19" t="str">
        <f t="shared" si="25"/>
        <v/>
      </c>
      <c r="H279" s="19" t="str">
        <f t="shared" si="26"/>
        <v/>
      </c>
    </row>
    <row r="280" spans="1:8" x14ac:dyDescent="0.3">
      <c r="A280" s="14">
        <f t="shared" si="21"/>
        <v>248</v>
      </c>
      <c r="B280" s="15" t="str">
        <f>IF(A280&lt;=$O$14,EDATE(B279,#REF!),"")</f>
        <v/>
      </c>
      <c r="C280" s="16" t="str">
        <f t="shared" si="22"/>
        <v/>
      </c>
      <c r="D280" s="16" t="str">
        <f t="shared" si="23"/>
        <v/>
      </c>
      <c r="E280" s="16" t="str">
        <f>IF(A280&lt;=$O$14,IF($O$15=1,(C280+D280)*$O$13,C280*$O$13),"")</f>
        <v/>
      </c>
      <c r="F280" s="16" t="str">
        <f t="shared" si="24"/>
        <v/>
      </c>
      <c r="G280" s="16" t="str">
        <f t="shared" si="25"/>
        <v/>
      </c>
      <c r="H280" s="16" t="str">
        <f t="shared" si="26"/>
        <v/>
      </c>
    </row>
    <row r="281" spans="1:8" x14ac:dyDescent="0.3">
      <c r="A281" s="17">
        <f t="shared" si="21"/>
        <v>249</v>
      </c>
      <c r="B281" s="18" t="str">
        <f>IF(A281&lt;=$O$14,EDATE(B280,#REF!),"")</f>
        <v/>
      </c>
      <c r="C281" s="19" t="str">
        <f t="shared" si="22"/>
        <v/>
      </c>
      <c r="D281" s="19" t="str">
        <f t="shared" si="23"/>
        <v/>
      </c>
      <c r="E281" s="19" t="str">
        <f>IF(A281&lt;=$O$14,IF($O$15=1,(C281+D281)*$O$13,C281*$O$13),"")</f>
        <v/>
      </c>
      <c r="F281" s="19" t="str">
        <f t="shared" si="24"/>
        <v/>
      </c>
      <c r="G281" s="19" t="str">
        <f t="shared" si="25"/>
        <v/>
      </c>
      <c r="H281" s="19" t="str">
        <f t="shared" si="26"/>
        <v/>
      </c>
    </row>
    <row r="282" spans="1:8" x14ac:dyDescent="0.3">
      <c r="A282" s="14">
        <f t="shared" si="21"/>
        <v>250</v>
      </c>
      <c r="B282" s="15" t="str">
        <f>IF(A282&lt;=$O$14,EDATE(B281,#REF!),"")</f>
        <v/>
      </c>
      <c r="C282" s="16" t="str">
        <f t="shared" si="22"/>
        <v/>
      </c>
      <c r="D282" s="16" t="str">
        <f t="shared" si="23"/>
        <v/>
      </c>
      <c r="E282" s="16" t="str">
        <f>IF(A282&lt;=$O$14,IF($O$15=1,(C282+D282)*$O$13,C282*$O$13),"")</f>
        <v/>
      </c>
      <c r="F282" s="16" t="str">
        <f t="shared" si="24"/>
        <v/>
      </c>
      <c r="G282" s="16" t="str">
        <f t="shared" si="25"/>
        <v/>
      </c>
      <c r="H282" s="16" t="str">
        <f t="shared" si="26"/>
        <v/>
      </c>
    </row>
    <row r="283" spans="1:8" x14ac:dyDescent="0.3">
      <c r="A283" s="17">
        <f t="shared" si="21"/>
        <v>251</v>
      </c>
      <c r="B283" s="18" t="str">
        <f>IF(A283&lt;=$O$14,EDATE(B282,#REF!),"")</f>
        <v/>
      </c>
      <c r="C283" s="19" t="str">
        <f t="shared" si="22"/>
        <v/>
      </c>
      <c r="D283" s="19" t="str">
        <f t="shared" si="23"/>
        <v/>
      </c>
      <c r="E283" s="19" t="str">
        <f>IF(A283&lt;=$O$14,IF($O$15=1,(C283+D283)*$O$13,C283*$O$13),"")</f>
        <v/>
      </c>
      <c r="F283" s="19" t="str">
        <f t="shared" si="24"/>
        <v/>
      </c>
      <c r="G283" s="19" t="str">
        <f t="shared" si="25"/>
        <v/>
      </c>
      <c r="H283" s="19" t="str">
        <f t="shared" si="26"/>
        <v/>
      </c>
    </row>
    <row r="284" spans="1:8" x14ac:dyDescent="0.3">
      <c r="A284" s="14">
        <f t="shared" si="21"/>
        <v>252</v>
      </c>
      <c r="B284" s="15" t="str">
        <f>IF(A284&lt;=$O$14,EDATE(B283,#REF!),"")</f>
        <v/>
      </c>
      <c r="C284" s="16" t="str">
        <f t="shared" si="22"/>
        <v/>
      </c>
      <c r="D284" s="16" t="str">
        <f t="shared" si="23"/>
        <v/>
      </c>
      <c r="E284" s="16" t="str">
        <f>IF(A284&lt;=$O$14,IF($O$15=1,(C284+D284)*$O$13,C284*$O$13),"")</f>
        <v/>
      </c>
      <c r="F284" s="16" t="str">
        <f t="shared" si="24"/>
        <v/>
      </c>
      <c r="G284" s="16" t="str">
        <f t="shared" si="25"/>
        <v/>
      </c>
      <c r="H284" s="16" t="str">
        <f t="shared" si="26"/>
        <v/>
      </c>
    </row>
    <row r="285" spans="1:8" x14ac:dyDescent="0.3">
      <c r="A285" s="17">
        <f t="shared" si="21"/>
        <v>253</v>
      </c>
      <c r="B285" s="18" t="str">
        <f>IF(A285&lt;=$O$14,EDATE(B284,#REF!),"")</f>
        <v/>
      </c>
      <c r="C285" s="19" t="str">
        <f t="shared" si="22"/>
        <v/>
      </c>
      <c r="D285" s="19" t="str">
        <f t="shared" si="23"/>
        <v/>
      </c>
      <c r="E285" s="19" t="str">
        <f>IF(A285&lt;=$O$14,IF($O$15=1,(C285+D285)*$O$13,C285*$O$13),"")</f>
        <v/>
      </c>
      <c r="F285" s="19" t="str">
        <f t="shared" si="24"/>
        <v/>
      </c>
      <c r="G285" s="19" t="str">
        <f t="shared" si="25"/>
        <v/>
      </c>
      <c r="H285" s="19" t="str">
        <f t="shared" si="26"/>
        <v/>
      </c>
    </row>
    <row r="286" spans="1:8" x14ac:dyDescent="0.3">
      <c r="A286" s="14">
        <f t="shared" si="21"/>
        <v>254</v>
      </c>
      <c r="B286" s="15" t="str">
        <f>IF(A286&lt;=$O$14,EDATE(B285,#REF!),"")</f>
        <v/>
      </c>
      <c r="C286" s="16" t="str">
        <f t="shared" si="22"/>
        <v/>
      </c>
      <c r="D286" s="16" t="str">
        <f t="shared" si="23"/>
        <v/>
      </c>
      <c r="E286" s="16" t="str">
        <f>IF(A286&lt;=$O$14,IF($O$15=1,(C286+D286)*$O$13,C286*$O$13),"")</f>
        <v/>
      </c>
      <c r="F286" s="16" t="str">
        <f t="shared" si="24"/>
        <v/>
      </c>
      <c r="G286" s="16" t="str">
        <f t="shared" si="25"/>
        <v/>
      </c>
      <c r="H286" s="16" t="str">
        <f t="shared" si="26"/>
        <v/>
      </c>
    </row>
    <row r="287" spans="1:8" x14ac:dyDescent="0.3">
      <c r="A287" s="17">
        <f t="shared" si="21"/>
        <v>255</v>
      </c>
      <c r="B287" s="18" t="str">
        <f>IF(A287&lt;=$O$14,EDATE(B286,#REF!),"")</f>
        <v/>
      </c>
      <c r="C287" s="19" t="str">
        <f t="shared" si="22"/>
        <v/>
      </c>
      <c r="D287" s="19" t="str">
        <f t="shared" si="23"/>
        <v/>
      </c>
      <c r="E287" s="19" t="str">
        <f>IF(A287&lt;=$O$14,IF($O$15=1,(C287+D287)*$O$13,C287*$O$13),"")</f>
        <v/>
      </c>
      <c r="F287" s="19" t="str">
        <f t="shared" si="24"/>
        <v/>
      </c>
      <c r="G287" s="19" t="str">
        <f t="shared" si="25"/>
        <v/>
      </c>
      <c r="H287" s="19" t="str">
        <f t="shared" si="26"/>
        <v/>
      </c>
    </row>
    <row r="288" spans="1:8" x14ac:dyDescent="0.3">
      <c r="A288" s="14">
        <f t="shared" si="21"/>
        <v>256</v>
      </c>
      <c r="B288" s="15" t="str">
        <f>IF(A288&lt;=$O$14,EDATE(B287,#REF!),"")</f>
        <v/>
      </c>
      <c r="C288" s="16" t="str">
        <f t="shared" si="22"/>
        <v/>
      </c>
      <c r="D288" s="16" t="str">
        <f t="shared" si="23"/>
        <v/>
      </c>
      <c r="E288" s="16" t="str">
        <f>IF(A288&lt;=$O$14,IF($O$15=1,(C288+D288)*$O$13,C288*$O$13),"")</f>
        <v/>
      </c>
      <c r="F288" s="16" t="str">
        <f t="shared" si="24"/>
        <v/>
      </c>
      <c r="G288" s="16" t="str">
        <f t="shared" si="25"/>
        <v/>
      </c>
      <c r="H288" s="16" t="str">
        <f t="shared" si="26"/>
        <v/>
      </c>
    </row>
    <row r="289" spans="1:8" x14ac:dyDescent="0.3">
      <c r="A289" s="17">
        <f t="shared" ref="A289:A352" si="27">A288+1</f>
        <v>257</v>
      </c>
      <c r="B289" s="18" t="str">
        <f>IF(A289&lt;=$O$14,EDATE(B288,#REF!),"")</f>
        <v/>
      </c>
      <c r="C289" s="19" t="str">
        <f t="shared" ref="C289:C352" si="28">IF(A289&lt;=$O$14,F288,"")</f>
        <v/>
      </c>
      <c r="D289" s="19" t="str">
        <f t="shared" ref="D289:D352" si="29">IF(A289&lt;=$O$14,$B$5,"")</f>
        <v/>
      </c>
      <c r="E289" s="19" t="str">
        <f>IF(A289&lt;=$O$14,IF($O$15=1,(C289+D289)*$O$13,C289*$O$13),"")</f>
        <v/>
      </c>
      <c r="F289" s="19" t="str">
        <f t="shared" ref="F289:F352" si="30">IF(A289&lt;=$O$14,C289+D289+E289,"")</f>
        <v/>
      </c>
      <c r="G289" s="19" t="str">
        <f t="shared" ref="G289:G352" si="31">IF(A289&lt;=$O$14,G288+D289,"")</f>
        <v/>
      </c>
      <c r="H289" s="19" t="str">
        <f t="shared" ref="H289:H352" si="32">IF(A289&lt;=$O$14,F289-G289,"")</f>
        <v/>
      </c>
    </row>
    <row r="290" spans="1:8" x14ac:dyDescent="0.3">
      <c r="A290" s="14">
        <f t="shared" si="27"/>
        <v>258</v>
      </c>
      <c r="B290" s="15" t="str">
        <f>IF(A290&lt;=$O$14,EDATE(B289,#REF!),"")</f>
        <v/>
      </c>
      <c r="C290" s="16" t="str">
        <f t="shared" si="28"/>
        <v/>
      </c>
      <c r="D290" s="16" t="str">
        <f t="shared" si="29"/>
        <v/>
      </c>
      <c r="E290" s="16" t="str">
        <f>IF(A290&lt;=$O$14,IF($O$15=1,(C290+D290)*$O$13,C290*$O$13),"")</f>
        <v/>
      </c>
      <c r="F290" s="16" t="str">
        <f t="shared" si="30"/>
        <v/>
      </c>
      <c r="G290" s="16" t="str">
        <f t="shared" si="31"/>
        <v/>
      </c>
      <c r="H290" s="16" t="str">
        <f t="shared" si="32"/>
        <v/>
      </c>
    </row>
    <row r="291" spans="1:8" x14ac:dyDescent="0.3">
      <c r="A291" s="17">
        <f t="shared" si="27"/>
        <v>259</v>
      </c>
      <c r="B291" s="18" t="str">
        <f>IF(A291&lt;=$O$14,EDATE(B290,#REF!),"")</f>
        <v/>
      </c>
      <c r="C291" s="19" t="str">
        <f t="shared" si="28"/>
        <v/>
      </c>
      <c r="D291" s="19" t="str">
        <f t="shared" si="29"/>
        <v/>
      </c>
      <c r="E291" s="19" t="str">
        <f>IF(A291&lt;=$O$14,IF($O$15=1,(C291+D291)*$O$13,C291*$O$13),"")</f>
        <v/>
      </c>
      <c r="F291" s="19" t="str">
        <f t="shared" si="30"/>
        <v/>
      </c>
      <c r="G291" s="19" t="str">
        <f t="shared" si="31"/>
        <v/>
      </c>
      <c r="H291" s="19" t="str">
        <f t="shared" si="32"/>
        <v/>
      </c>
    </row>
    <row r="292" spans="1:8" x14ac:dyDescent="0.3">
      <c r="A292" s="14">
        <f t="shared" si="27"/>
        <v>260</v>
      </c>
      <c r="B292" s="15" t="str">
        <f>IF(A292&lt;=$O$14,EDATE(B291,#REF!),"")</f>
        <v/>
      </c>
      <c r="C292" s="16" t="str">
        <f t="shared" si="28"/>
        <v/>
      </c>
      <c r="D292" s="16" t="str">
        <f t="shared" si="29"/>
        <v/>
      </c>
      <c r="E292" s="16" t="str">
        <f>IF(A292&lt;=$O$14,IF($O$15=1,(C292+D292)*$O$13,C292*$O$13),"")</f>
        <v/>
      </c>
      <c r="F292" s="16" t="str">
        <f t="shared" si="30"/>
        <v/>
      </c>
      <c r="G292" s="16" t="str">
        <f t="shared" si="31"/>
        <v/>
      </c>
      <c r="H292" s="16" t="str">
        <f t="shared" si="32"/>
        <v/>
      </c>
    </row>
    <row r="293" spans="1:8" x14ac:dyDescent="0.3">
      <c r="A293" s="17">
        <f t="shared" si="27"/>
        <v>261</v>
      </c>
      <c r="B293" s="18" t="str">
        <f>IF(A293&lt;=$O$14,EDATE(B292,#REF!),"")</f>
        <v/>
      </c>
      <c r="C293" s="19" t="str">
        <f t="shared" si="28"/>
        <v/>
      </c>
      <c r="D293" s="19" t="str">
        <f t="shared" si="29"/>
        <v/>
      </c>
      <c r="E293" s="19" t="str">
        <f>IF(A293&lt;=$O$14,IF($O$15=1,(C293+D293)*$O$13,C293*$O$13),"")</f>
        <v/>
      </c>
      <c r="F293" s="19" t="str">
        <f t="shared" si="30"/>
        <v/>
      </c>
      <c r="G293" s="19" t="str">
        <f t="shared" si="31"/>
        <v/>
      </c>
      <c r="H293" s="19" t="str">
        <f t="shared" si="32"/>
        <v/>
      </c>
    </row>
    <row r="294" spans="1:8" x14ac:dyDescent="0.3">
      <c r="A294" s="14">
        <f t="shared" si="27"/>
        <v>262</v>
      </c>
      <c r="B294" s="15" t="str">
        <f>IF(A294&lt;=$O$14,EDATE(B293,#REF!),"")</f>
        <v/>
      </c>
      <c r="C294" s="16" t="str">
        <f t="shared" si="28"/>
        <v/>
      </c>
      <c r="D294" s="16" t="str">
        <f t="shared" si="29"/>
        <v/>
      </c>
      <c r="E294" s="16" t="str">
        <f>IF(A294&lt;=$O$14,IF($O$15=1,(C294+D294)*$O$13,C294*$O$13),"")</f>
        <v/>
      </c>
      <c r="F294" s="16" t="str">
        <f t="shared" si="30"/>
        <v/>
      </c>
      <c r="G294" s="16" t="str">
        <f t="shared" si="31"/>
        <v/>
      </c>
      <c r="H294" s="16" t="str">
        <f t="shared" si="32"/>
        <v/>
      </c>
    </row>
    <row r="295" spans="1:8" x14ac:dyDescent="0.3">
      <c r="A295" s="17">
        <f t="shared" si="27"/>
        <v>263</v>
      </c>
      <c r="B295" s="18" t="str">
        <f>IF(A295&lt;=$O$14,EDATE(B294,#REF!),"")</f>
        <v/>
      </c>
      <c r="C295" s="19" t="str">
        <f t="shared" si="28"/>
        <v/>
      </c>
      <c r="D295" s="19" t="str">
        <f t="shared" si="29"/>
        <v/>
      </c>
      <c r="E295" s="19" t="str">
        <f>IF(A295&lt;=$O$14,IF($O$15=1,(C295+D295)*$O$13,C295*$O$13),"")</f>
        <v/>
      </c>
      <c r="F295" s="19" t="str">
        <f t="shared" si="30"/>
        <v/>
      </c>
      <c r="G295" s="19" t="str">
        <f t="shared" si="31"/>
        <v/>
      </c>
      <c r="H295" s="19" t="str">
        <f t="shared" si="32"/>
        <v/>
      </c>
    </row>
    <row r="296" spans="1:8" x14ac:dyDescent="0.3">
      <c r="A296" s="14">
        <f t="shared" si="27"/>
        <v>264</v>
      </c>
      <c r="B296" s="15" t="str">
        <f>IF(A296&lt;=$O$14,EDATE(B295,#REF!),"")</f>
        <v/>
      </c>
      <c r="C296" s="16" t="str">
        <f t="shared" si="28"/>
        <v/>
      </c>
      <c r="D296" s="16" t="str">
        <f t="shared" si="29"/>
        <v/>
      </c>
      <c r="E296" s="16" t="str">
        <f>IF(A296&lt;=$O$14,IF($O$15=1,(C296+D296)*$O$13,C296*$O$13),"")</f>
        <v/>
      </c>
      <c r="F296" s="16" t="str">
        <f t="shared" si="30"/>
        <v/>
      </c>
      <c r="G296" s="16" t="str">
        <f t="shared" si="31"/>
        <v/>
      </c>
      <c r="H296" s="16" t="str">
        <f t="shared" si="32"/>
        <v/>
      </c>
    </row>
    <row r="297" spans="1:8" x14ac:dyDescent="0.3">
      <c r="A297" s="17">
        <f t="shared" si="27"/>
        <v>265</v>
      </c>
      <c r="B297" s="18" t="str">
        <f>IF(A297&lt;=$O$14,EDATE(B296,#REF!),"")</f>
        <v/>
      </c>
      <c r="C297" s="19" t="str">
        <f t="shared" si="28"/>
        <v/>
      </c>
      <c r="D297" s="19" t="str">
        <f t="shared" si="29"/>
        <v/>
      </c>
      <c r="E297" s="19" t="str">
        <f>IF(A297&lt;=$O$14,IF($O$15=1,(C297+D297)*$O$13,C297*$O$13),"")</f>
        <v/>
      </c>
      <c r="F297" s="19" t="str">
        <f t="shared" si="30"/>
        <v/>
      </c>
      <c r="G297" s="19" t="str">
        <f t="shared" si="31"/>
        <v/>
      </c>
      <c r="H297" s="19" t="str">
        <f t="shared" si="32"/>
        <v/>
      </c>
    </row>
    <row r="298" spans="1:8" x14ac:dyDescent="0.3">
      <c r="A298" s="14">
        <f t="shared" si="27"/>
        <v>266</v>
      </c>
      <c r="B298" s="15" t="str">
        <f>IF(A298&lt;=$O$14,EDATE(B297,#REF!),"")</f>
        <v/>
      </c>
      <c r="C298" s="16" t="str">
        <f t="shared" si="28"/>
        <v/>
      </c>
      <c r="D298" s="16" t="str">
        <f t="shared" si="29"/>
        <v/>
      </c>
      <c r="E298" s="16" t="str">
        <f>IF(A298&lt;=$O$14,IF($O$15=1,(C298+D298)*$O$13,C298*$O$13),"")</f>
        <v/>
      </c>
      <c r="F298" s="16" t="str">
        <f t="shared" si="30"/>
        <v/>
      </c>
      <c r="G298" s="16" t="str">
        <f t="shared" si="31"/>
        <v/>
      </c>
      <c r="H298" s="16" t="str">
        <f t="shared" si="32"/>
        <v/>
      </c>
    </row>
    <row r="299" spans="1:8" x14ac:dyDescent="0.3">
      <c r="A299" s="17">
        <f t="shared" si="27"/>
        <v>267</v>
      </c>
      <c r="B299" s="18" t="str">
        <f>IF(A299&lt;=$O$14,EDATE(B298,#REF!),"")</f>
        <v/>
      </c>
      <c r="C299" s="19" t="str">
        <f t="shared" si="28"/>
        <v/>
      </c>
      <c r="D299" s="19" t="str">
        <f t="shared" si="29"/>
        <v/>
      </c>
      <c r="E299" s="19" t="str">
        <f>IF(A299&lt;=$O$14,IF($O$15=1,(C299+D299)*$O$13,C299*$O$13),"")</f>
        <v/>
      </c>
      <c r="F299" s="19" t="str">
        <f t="shared" si="30"/>
        <v/>
      </c>
      <c r="G299" s="19" t="str">
        <f t="shared" si="31"/>
        <v/>
      </c>
      <c r="H299" s="19" t="str">
        <f t="shared" si="32"/>
        <v/>
      </c>
    </row>
    <row r="300" spans="1:8" x14ac:dyDescent="0.3">
      <c r="A300" s="14">
        <f t="shared" si="27"/>
        <v>268</v>
      </c>
      <c r="B300" s="15" t="str">
        <f>IF(A300&lt;=$O$14,EDATE(B299,#REF!),"")</f>
        <v/>
      </c>
      <c r="C300" s="16" t="str">
        <f t="shared" si="28"/>
        <v/>
      </c>
      <c r="D300" s="16" t="str">
        <f t="shared" si="29"/>
        <v/>
      </c>
      <c r="E300" s="16" t="str">
        <f>IF(A300&lt;=$O$14,IF($O$15=1,(C300+D300)*$O$13,C300*$O$13),"")</f>
        <v/>
      </c>
      <c r="F300" s="16" t="str">
        <f t="shared" si="30"/>
        <v/>
      </c>
      <c r="G300" s="16" t="str">
        <f t="shared" si="31"/>
        <v/>
      </c>
      <c r="H300" s="16" t="str">
        <f t="shared" si="32"/>
        <v/>
      </c>
    </row>
    <row r="301" spans="1:8" x14ac:dyDescent="0.3">
      <c r="A301" s="17">
        <f t="shared" si="27"/>
        <v>269</v>
      </c>
      <c r="B301" s="18" t="str">
        <f>IF(A301&lt;=$O$14,EDATE(B300,#REF!),"")</f>
        <v/>
      </c>
      <c r="C301" s="19" t="str">
        <f t="shared" si="28"/>
        <v/>
      </c>
      <c r="D301" s="19" t="str">
        <f t="shared" si="29"/>
        <v/>
      </c>
      <c r="E301" s="19" t="str">
        <f>IF(A301&lt;=$O$14,IF($O$15=1,(C301+D301)*$O$13,C301*$O$13),"")</f>
        <v/>
      </c>
      <c r="F301" s="19" t="str">
        <f t="shared" si="30"/>
        <v/>
      </c>
      <c r="G301" s="19" t="str">
        <f t="shared" si="31"/>
        <v/>
      </c>
      <c r="H301" s="19" t="str">
        <f t="shared" si="32"/>
        <v/>
      </c>
    </row>
    <row r="302" spans="1:8" x14ac:dyDescent="0.3">
      <c r="A302" s="14">
        <f t="shared" si="27"/>
        <v>270</v>
      </c>
      <c r="B302" s="15" t="str">
        <f>IF(A302&lt;=$O$14,EDATE(B301,#REF!),"")</f>
        <v/>
      </c>
      <c r="C302" s="16" t="str">
        <f t="shared" si="28"/>
        <v/>
      </c>
      <c r="D302" s="16" t="str">
        <f t="shared" si="29"/>
        <v/>
      </c>
      <c r="E302" s="16" t="str">
        <f>IF(A302&lt;=$O$14,IF($O$15=1,(C302+D302)*$O$13,C302*$O$13),"")</f>
        <v/>
      </c>
      <c r="F302" s="16" t="str">
        <f t="shared" si="30"/>
        <v/>
      </c>
      <c r="G302" s="16" t="str">
        <f t="shared" si="31"/>
        <v/>
      </c>
      <c r="H302" s="16" t="str">
        <f t="shared" si="32"/>
        <v/>
      </c>
    </row>
    <row r="303" spans="1:8" x14ac:dyDescent="0.3">
      <c r="A303" s="17">
        <f t="shared" si="27"/>
        <v>271</v>
      </c>
      <c r="B303" s="18" t="str">
        <f>IF(A303&lt;=$O$14,EDATE(B302,#REF!),"")</f>
        <v/>
      </c>
      <c r="C303" s="19" t="str">
        <f t="shared" si="28"/>
        <v/>
      </c>
      <c r="D303" s="19" t="str">
        <f t="shared" si="29"/>
        <v/>
      </c>
      <c r="E303" s="19" t="str">
        <f>IF(A303&lt;=$O$14,IF($O$15=1,(C303+D303)*$O$13,C303*$O$13),"")</f>
        <v/>
      </c>
      <c r="F303" s="19" t="str">
        <f t="shared" si="30"/>
        <v/>
      </c>
      <c r="G303" s="19" t="str">
        <f t="shared" si="31"/>
        <v/>
      </c>
      <c r="H303" s="19" t="str">
        <f t="shared" si="32"/>
        <v/>
      </c>
    </row>
    <row r="304" spans="1:8" x14ac:dyDescent="0.3">
      <c r="A304" s="14">
        <f t="shared" si="27"/>
        <v>272</v>
      </c>
      <c r="B304" s="15" t="str">
        <f>IF(A304&lt;=$O$14,EDATE(B303,#REF!),"")</f>
        <v/>
      </c>
      <c r="C304" s="16" t="str">
        <f t="shared" si="28"/>
        <v/>
      </c>
      <c r="D304" s="16" t="str">
        <f t="shared" si="29"/>
        <v/>
      </c>
      <c r="E304" s="16" t="str">
        <f>IF(A304&lt;=$O$14,IF($O$15=1,(C304+D304)*$O$13,C304*$O$13),"")</f>
        <v/>
      </c>
      <c r="F304" s="16" t="str">
        <f t="shared" si="30"/>
        <v/>
      </c>
      <c r="G304" s="16" t="str">
        <f t="shared" si="31"/>
        <v/>
      </c>
      <c r="H304" s="16" t="str">
        <f t="shared" si="32"/>
        <v/>
      </c>
    </row>
    <row r="305" spans="1:8" x14ac:dyDescent="0.3">
      <c r="A305" s="17">
        <f t="shared" si="27"/>
        <v>273</v>
      </c>
      <c r="B305" s="18" t="str">
        <f>IF(A305&lt;=$O$14,EDATE(B304,#REF!),"")</f>
        <v/>
      </c>
      <c r="C305" s="19" t="str">
        <f t="shared" si="28"/>
        <v/>
      </c>
      <c r="D305" s="19" t="str">
        <f t="shared" si="29"/>
        <v/>
      </c>
      <c r="E305" s="19" t="str">
        <f>IF(A305&lt;=$O$14,IF($O$15=1,(C305+D305)*$O$13,C305*$O$13),"")</f>
        <v/>
      </c>
      <c r="F305" s="19" t="str">
        <f t="shared" si="30"/>
        <v/>
      </c>
      <c r="G305" s="19" t="str">
        <f t="shared" si="31"/>
        <v/>
      </c>
      <c r="H305" s="19" t="str">
        <f t="shared" si="32"/>
        <v/>
      </c>
    </row>
    <row r="306" spans="1:8" x14ac:dyDescent="0.3">
      <c r="A306" s="14">
        <f t="shared" si="27"/>
        <v>274</v>
      </c>
      <c r="B306" s="15" t="str">
        <f>IF(A306&lt;=$O$14,EDATE(B305,#REF!),"")</f>
        <v/>
      </c>
      <c r="C306" s="16" t="str">
        <f t="shared" si="28"/>
        <v/>
      </c>
      <c r="D306" s="16" t="str">
        <f t="shared" si="29"/>
        <v/>
      </c>
      <c r="E306" s="16" t="str">
        <f>IF(A306&lt;=$O$14,IF($O$15=1,(C306+D306)*$O$13,C306*$O$13),"")</f>
        <v/>
      </c>
      <c r="F306" s="16" t="str">
        <f t="shared" si="30"/>
        <v/>
      </c>
      <c r="G306" s="16" t="str">
        <f t="shared" si="31"/>
        <v/>
      </c>
      <c r="H306" s="16" t="str">
        <f t="shared" si="32"/>
        <v/>
      </c>
    </row>
    <row r="307" spans="1:8" x14ac:dyDescent="0.3">
      <c r="A307" s="17">
        <f t="shared" si="27"/>
        <v>275</v>
      </c>
      <c r="B307" s="18" t="str">
        <f>IF(A307&lt;=$O$14,EDATE(B306,#REF!),"")</f>
        <v/>
      </c>
      <c r="C307" s="19" t="str">
        <f t="shared" si="28"/>
        <v/>
      </c>
      <c r="D307" s="19" t="str">
        <f t="shared" si="29"/>
        <v/>
      </c>
      <c r="E307" s="19" t="str">
        <f>IF(A307&lt;=$O$14,IF($O$15=1,(C307+D307)*$O$13,C307*$O$13),"")</f>
        <v/>
      </c>
      <c r="F307" s="19" t="str">
        <f t="shared" si="30"/>
        <v/>
      </c>
      <c r="G307" s="19" t="str">
        <f t="shared" si="31"/>
        <v/>
      </c>
      <c r="H307" s="19" t="str">
        <f t="shared" si="32"/>
        <v/>
      </c>
    </row>
    <row r="308" spans="1:8" x14ac:dyDescent="0.3">
      <c r="A308" s="14">
        <f t="shared" si="27"/>
        <v>276</v>
      </c>
      <c r="B308" s="15" t="str">
        <f>IF(A308&lt;=$O$14,EDATE(B307,#REF!),"")</f>
        <v/>
      </c>
      <c r="C308" s="16" t="str">
        <f t="shared" si="28"/>
        <v/>
      </c>
      <c r="D308" s="16" t="str">
        <f t="shared" si="29"/>
        <v/>
      </c>
      <c r="E308" s="16" t="str">
        <f>IF(A308&lt;=$O$14,IF($O$15=1,(C308+D308)*$O$13,C308*$O$13),"")</f>
        <v/>
      </c>
      <c r="F308" s="16" t="str">
        <f t="shared" si="30"/>
        <v/>
      </c>
      <c r="G308" s="16" t="str">
        <f t="shared" si="31"/>
        <v/>
      </c>
      <c r="H308" s="16" t="str">
        <f t="shared" si="32"/>
        <v/>
      </c>
    </row>
    <row r="309" spans="1:8" x14ac:dyDescent="0.3">
      <c r="A309" s="17">
        <f t="shared" si="27"/>
        <v>277</v>
      </c>
      <c r="B309" s="18" t="str">
        <f>IF(A309&lt;=$O$14,EDATE(B308,#REF!),"")</f>
        <v/>
      </c>
      <c r="C309" s="19" t="str">
        <f t="shared" si="28"/>
        <v/>
      </c>
      <c r="D309" s="19" t="str">
        <f t="shared" si="29"/>
        <v/>
      </c>
      <c r="E309" s="19" t="str">
        <f>IF(A309&lt;=$O$14,IF($O$15=1,(C309+D309)*$O$13,C309*$O$13),"")</f>
        <v/>
      </c>
      <c r="F309" s="19" t="str">
        <f t="shared" si="30"/>
        <v/>
      </c>
      <c r="G309" s="19" t="str">
        <f t="shared" si="31"/>
        <v/>
      </c>
      <c r="H309" s="19" t="str">
        <f t="shared" si="32"/>
        <v/>
      </c>
    </row>
    <row r="310" spans="1:8" x14ac:dyDescent="0.3">
      <c r="A310" s="14">
        <f t="shared" si="27"/>
        <v>278</v>
      </c>
      <c r="B310" s="15" t="str">
        <f>IF(A310&lt;=$O$14,EDATE(B309,#REF!),"")</f>
        <v/>
      </c>
      <c r="C310" s="16" t="str">
        <f t="shared" si="28"/>
        <v/>
      </c>
      <c r="D310" s="16" t="str">
        <f t="shared" si="29"/>
        <v/>
      </c>
      <c r="E310" s="16" t="str">
        <f>IF(A310&lt;=$O$14,IF($O$15=1,(C310+D310)*$O$13,C310*$O$13),"")</f>
        <v/>
      </c>
      <c r="F310" s="16" t="str">
        <f t="shared" si="30"/>
        <v/>
      </c>
      <c r="G310" s="16" t="str">
        <f t="shared" si="31"/>
        <v/>
      </c>
      <c r="H310" s="16" t="str">
        <f t="shared" si="32"/>
        <v/>
      </c>
    </row>
    <row r="311" spans="1:8" x14ac:dyDescent="0.3">
      <c r="A311" s="17">
        <f t="shared" si="27"/>
        <v>279</v>
      </c>
      <c r="B311" s="18" t="str">
        <f>IF(A311&lt;=$O$14,EDATE(B310,#REF!),"")</f>
        <v/>
      </c>
      <c r="C311" s="19" t="str">
        <f t="shared" si="28"/>
        <v/>
      </c>
      <c r="D311" s="19" t="str">
        <f t="shared" si="29"/>
        <v/>
      </c>
      <c r="E311" s="19" t="str">
        <f>IF(A311&lt;=$O$14,IF($O$15=1,(C311+D311)*$O$13,C311*$O$13),"")</f>
        <v/>
      </c>
      <c r="F311" s="19" t="str">
        <f t="shared" si="30"/>
        <v/>
      </c>
      <c r="G311" s="19" t="str">
        <f t="shared" si="31"/>
        <v/>
      </c>
      <c r="H311" s="19" t="str">
        <f t="shared" si="32"/>
        <v/>
      </c>
    </row>
    <row r="312" spans="1:8" x14ac:dyDescent="0.3">
      <c r="A312" s="14">
        <f t="shared" si="27"/>
        <v>280</v>
      </c>
      <c r="B312" s="15" t="str">
        <f>IF(A312&lt;=$O$14,EDATE(B311,#REF!),"")</f>
        <v/>
      </c>
      <c r="C312" s="16" t="str">
        <f t="shared" si="28"/>
        <v/>
      </c>
      <c r="D312" s="16" t="str">
        <f t="shared" si="29"/>
        <v/>
      </c>
      <c r="E312" s="16" t="str">
        <f>IF(A312&lt;=$O$14,IF($O$15=1,(C312+D312)*$O$13,C312*$O$13),"")</f>
        <v/>
      </c>
      <c r="F312" s="16" t="str">
        <f t="shared" si="30"/>
        <v/>
      </c>
      <c r="G312" s="16" t="str">
        <f t="shared" si="31"/>
        <v/>
      </c>
      <c r="H312" s="16" t="str">
        <f t="shared" si="32"/>
        <v/>
      </c>
    </row>
    <row r="313" spans="1:8" x14ac:dyDescent="0.3">
      <c r="A313" s="17">
        <f t="shared" si="27"/>
        <v>281</v>
      </c>
      <c r="B313" s="18" t="str">
        <f>IF(A313&lt;=$O$14,EDATE(B312,#REF!),"")</f>
        <v/>
      </c>
      <c r="C313" s="19" t="str">
        <f t="shared" si="28"/>
        <v/>
      </c>
      <c r="D313" s="19" t="str">
        <f t="shared" si="29"/>
        <v/>
      </c>
      <c r="E313" s="19" t="str">
        <f>IF(A313&lt;=$O$14,IF($O$15=1,(C313+D313)*$O$13,C313*$O$13),"")</f>
        <v/>
      </c>
      <c r="F313" s="19" t="str">
        <f t="shared" si="30"/>
        <v/>
      </c>
      <c r="G313" s="19" t="str">
        <f t="shared" si="31"/>
        <v/>
      </c>
      <c r="H313" s="19" t="str">
        <f t="shared" si="32"/>
        <v/>
      </c>
    </row>
    <row r="314" spans="1:8" x14ac:dyDescent="0.3">
      <c r="A314" s="14">
        <f t="shared" si="27"/>
        <v>282</v>
      </c>
      <c r="B314" s="15" t="str">
        <f>IF(A314&lt;=$O$14,EDATE(B313,#REF!),"")</f>
        <v/>
      </c>
      <c r="C314" s="16" t="str">
        <f t="shared" si="28"/>
        <v/>
      </c>
      <c r="D314" s="16" t="str">
        <f t="shared" si="29"/>
        <v/>
      </c>
      <c r="E314" s="16" t="str">
        <f>IF(A314&lt;=$O$14,IF($O$15=1,(C314+D314)*$O$13,C314*$O$13),"")</f>
        <v/>
      </c>
      <c r="F314" s="16" t="str">
        <f t="shared" si="30"/>
        <v/>
      </c>
      <c r="G314" s="16" t="str">
        <f t="shared" si="31"/>
        <v/>
      </c>
      <c r="H314" s="16" t="str">
        <f t="shared" si="32"/>
        <v/>
      </c>
    </row>
    <row r="315" spans="1:8" x14ac:dyDescent="0.3">
      <c r="A315" s="17">
        <f t="shared" si="27"/>
        <v>283</v>
      </c>
      <c r="B315" s="18" t="str">
        <f>IF(A315&lt;=$O$14,EDATE(B314,#REF!),"")</f>
        <v/>
      </c>
      <c r="C315" s="19" t="str">
        <f t="shared" si="28"/>
        <v/>
      </c>
      <c r="D315" s="19" t="str">
        <f t="shared" si="29"/>
        <v/>
      </c>
      <c r="E315" s="19" t="str">
        <f>IF(A315&lt;=$O$14,IF($O$15=1,(C315+D315)*$O$13,C315*$O$13),"")</f>
        <v/>
      </c>
      <c r="F315" s="19" t="str">
        <f t="shared" si="30"/>
        <v/>
      </c>
      <c r="G315" s="19" t="str">
        <f t="shared" si="31"/>
        <v/>
      </c>
      <c r="H315" s="19" t="str">
        <f t="shared" si="32"/>
        <v/>
      </c>
    </row>
    <row r="316" spans="1:8" x14ac:dyDescent="0.3">
      <c r="A316" s="14">
        <f t="shared" si="27"/>
        <v>284</v>
      </c>
      <c r="B316" s="15" t="str">
        <f>IF(A316&lt;=$O$14,EDATE(B315,#REF!),"")</f>
        <v/>
      </c>
      <c r="C316" s="16" t="str">
        <f t="shared" si="28"/>
        <v/>
      </c>
      <c r="D316" s="16" t="str">
        <f t="shared" si="29"/>
        <v/>
      </c>
      <c r="E316" s="16" t="str">
        <f>IF(A316&lt;=$O$14,IF($O$15=1,(C316+D316)*$O$13,C316*$O$13),"")</f>
        <v/>
      </c>
      <c r="F316" s="16" t="str">
        <f t="shared" si="30"/>
        <v/>
      </c>
      <c r="G316" s="16" t="str">
        <f t="shared" si="31"/>
        <v/>
      </c>
      <c r="H316" s="16" t="str">
        <f t="shared" si="32"/>
        <v/>
      </c>
    </row>
    <row r="317" spans="1:8" x14ac:dyDescent="0.3">
      <c r="A317" s="17">
        <f t="shared" si="27"/>
        <v>285</v>
      </c>
      <c r="B317" s="18" t="str">
        <f>IF(A317&lt;=$O$14,EDATE(B316,#REF!),"")</f>
        <v/>
      </c>
      <c r="C317" s="19" t="str">
        <f t="shared" si="28"/>
        <v/>
      </c>
      <c r="D317" s="19" t="str">
        <f t="shared" si="29"/>
        <v/>
      </c>
      <c r="E317" s="19" t="str">
        <f>IF(A317&lt;=$O$14,IF($O$15=1,(C317+D317)*$O$13,C317*$O$13),"")</f>
        <v/>
      </c>
      <c r="F317" s="19" t="str">
        <f t="shared" si="30"/>
        <v/>
      </c>
      <c r="G317" s="19" t="str">
        <f t="shared" si="31"/>
        <v/>
      </c>
      <c r="H317" s="19" t="str">
        <f t="shared" si="32"/>
        <v/>
      </c>
    </row>
    <row r="318" spans="1:8" x14ac:dyDescent="0.3">
      <c r="A318" s="14">
        <f t="shared" si="27"/>
        <v>286</v>
      </c>
      <c r="B318" s="15" t="str">
        <f>IF(A318&lt;=$O$14,EDATE(B317,#REF!),"")</f>
        <v/>
      </c>
      <c r="C318" s="16" t="str">
        <f t="shared" si="28"/>
        <v/>
      </c>
      <c r="D318" s="16" t="str">
        <f t="shared" si="29"/>
        <v/>
      </c>
      <c r="E318" s="16" t="str">
        <f>IF(A318&lt;=$O$14,IF($O$15=1,(C318+D318)*$O$13,C318*$O$13),"")</f>
        <v/>
      </c>
      <c r="F318" s="16" t="str">
        <f t="shared" si="30"/>
        <v/>
      </c>
      <c r="G318" s="16" t="str">
        <f t="shared" si="31"/>
        <v/>
      </c>
      <c r="H318" s="16" t="str">
        <f t="shared" si="32"/>
        <v/>
      </c>
    </row>
    <row r="319" spans="1:8" x14ac:dyDescent="0.3">
      <c r="A319" s="17">
        <f t="shared" si="27"/>
        <v>287</v>
      </c>
      <c r="B319" s="18" t="str">
        <f>IF(A319&lt;=$O$14,EDATE(B318,#REF!),"")</f>
        <v/>
      </c>
      <c r="C319" s="19" t="str">
        <f t="shared" si="28"/>
        <v/>
      </c>
      <c r="D319" s="19" t="str">
        <f t="shared" si="29"/>
        <v/>
      </c>
      <c r="E319" s="19" t="str">
        <f>IF(A319&lt;=$O$14,IF($O$15=1,(C319+D319)*$O$13,C319*$O$13),"")</f>
        <v/>
      </c>
      <c r="F319" s="19" t="str">
        <f t="shared" si="30"/>
        <v/>
      </c>
      <c r="G319" s="19" t="str">
        <f t="shared" si="31"/>
        <v/>
      </c>
      <c r="H319" s="19" t="str">
        <f t="shared" si="32"/>
        <v/>
      </c>
    </row>
    <row r="320" spans="1:8" x14ac:dyDescent="0.3">
      <c r="A320" s="14">
        <f t="shared" si="27"/>
        <v>288</v>
      </c>
      <c r="B320" s="15" t="str">
        <f>IF(A320&lt;=$O$14,EDATE(B319,#REF!),"")</f>
        <v/>
      </c>
      <c r="C320" s="16" t="str">
        <f t="shared" si="28"/>
        <v/>
      </c>
      <c r="D320" s="16" t="str">
        <f t="shared" si="29"/>
        <v/>
      </c>
      <c r="E320" s="16" t="str">
        <f>IF(A320&lt;=$O$14,IF($O$15=1,(C320+D320)*$O$13,C320*$O$13),"")</f>
        <v/>
      </c>
      <c r="F320" s="16" t="str">
        <f t="shared" si="30"/>
        <v/>
      </c>
      <c r="G320" s="16" t="str">
        <f t="shared" si="31"/>
        <v/>
      </c>
      <c r="H320" s="16" t="str">
        <f t="shared" si="32"/>
        <v/>
      </c>
    </row>
    <row r="321" spans="1:8" x14ac:dyDescent="0.3">
      <c r="A321" s="17">
        <f t="shared" si="27"/>
        <v>289</v>
      </c>
      <c r="B321" s="18" t="str">
        <f>IF(A321&lt;=$O$14,EDATE(B320,#REF!),"")</f>
        <v/>
      </c>
      <c r="C321" s="19" t="str">
        <f t="shared" si="28"/>
        <v/>
      </c>
      <c r="D321" s="19" t="str">
        <f t="shared" si="29"/>
        <v/>
      </c>
      <c r="E321" s="19" t="str">
        <f>IF(A321&lt;=$O$14,IF($O$15=1,(C321+D321)*$O$13,C321*$O$13),"")</f>
        <v/>
      </c>
      <c r="F321" s="19" t="str">
        <f t="shared" si="30"/>
        <v/>
      </c>
      <c r="G321" s="19" t="str">
        <f t="shared" si="31"/>
        <v/>
      </c>
      <c r="H321" s="19" t="str">
        <f t="shared" si="32"/>
        <v/>
      </c>
    </row>
    <row r="322" spans="1:8" x14ac:dyDescent="0.3">
      <c r="A322" s="14">
        <f t="shared" si="27"/>
        <v>290</v>
      </c>
      <c r="B322" s="15" t="str">
        <f>IF(A322&lt;=$O$14,EDATE(B321,#REF!),"")</f>
        <v/>
      </c>
      <c r="C322" s="16" t="str">
        <f t="shared" si="28"/>
        <v/>
      </c>
      <c r="D322" s="16" t="str">
        <f t="shared" si="29"/>
        <v/>
      </c>
      <c r="E322" s="16" t="str">
        <f>IF(A322&lt;=$O$14,IF($O$15=1,(C322+D322)*$O$13,C322*$O$13),"")</f>
        <v/>
      </c>
      <c r="F322" s="16" t="str">
        <f t="shared" si="30"/>
        <v/>
      </c>
      <c r="G322" s="16" t="str">
        <f t="shared" si="31"/>
        <v/>
      </c>
      <c r="H322" s="16" t="str">
        <f t="shared" si="32"/>
        <v/>
      </c>
    </row>
    <row r="323" spans="1:8" x14ac:dyDescent="0.3">
      <c r="A323" s="17">
        <f t="shared" si="27"/>
        <v>291</v>
      </c>
      <c r="B323" s="18" t="str">
        <f>IF(A323&lt;=$O$14,EDATE(B322,#REF!),"")</f>
        <v/>
      </c>
      <c r="C323" s="19" t="str">
        <f t="shared" si="28"/>
        <v/>
      </c>
      <c r="D323" s="19" t="str">
        <f t="shared" si="29"/>
        <v/>
      </c>
      <c r="E323" s="19" t="str">
        <f>IF(A323&lt;=$O$14,IF($O$15=1,(C323+D323)*$O$13,C323*$O$13),"")</f>
        <v/>
      </c>
      <c r="F323" s="19" t="str">
        <f t="shared" si="30"/>
        <v/>
      </c>
      <c r="G323" s="19" t="str">
        <f t="shared" si="31"/>
        <v/>
      </c>
      <c r="H323" s="19" t="str">
        <f t="shared" si="32"/>
        <v/>
      </c>
    </row>
    <row r="324" spans="1:8" x14ac:dyDescent="0.3">
      <c r="A324" s="14">
        <f t="shared" si="27"/>
        <v>292</v>
      </c>
      <c r="B324" s="15" t="str">
        <f>IF(A324&lt;=$O$14,EDATE(B323,#REF!),"")</f>
        <v/>
      </c>
      <c r="C324" s="16" t="str">
        <f t="shared" si="28"/>
        <v/>
      </c>
      <c r="D324" s="16" t="str">
        <f t="shared" si="29"/>
        <v/>
      </c>
      <c r="E324" s="16" t="str">
        <f>IF(A324&lt;=$O$14,IF($O$15=1,(C324+D324)*$O$13,C324*$O$13),"")</f>
        <v/>
      </c>
      <c r="F324" s="16" t="str">
        <f t="shared" si="30"/>
        <v/>
      </c>
      <c r="G324" s="16" t="str">
        <f t="shared" si="31"/>
        <v/>
      </c>
      <c r="H324" s="16" t="str">
        <f t="shared" si="32"/>
        <v/>
      </c>
    </row>
    <row r="325" spans="1:8" x14ac:dyDescent="0.3">
      <c r="A325" s="17">
        <f t="shared" si="27"/>
        <v>293</v>
      </c>
      <c r="B325" s="18" t="str">
        <f>IF(A325&lt;=$O$14,EDATE(B324,#REF!),"")</f>
        <v/>
      </c>
      <c r="C325" s="19" t="str">
        <f t="shared" si="28"/>
        <v/>
      </c>
      <c r="D325" s="19" t="str">
        <f t="shared" si="29"/>
        <v/>
      </c>
      <c r="E325" s="19" t="str">
        <f>IF(A325&lt;=$O$14,IF($O$15=1,(C325+D325)*$O$13,C325*$O$13),"")</f>
        <v/>
      </c>
      <c r="F325" s="19" t="str">
        <f t="shared" si="30"/>
        <v/>
      </c>
      <c r="G325" s="19" t="str">
        <f t="shared" si="31"/>
        <v/>
      </c>
      <c r="H325" s="19" t="str">
        <f t="shared" si="32"/>
        <v/>
      </c>
    </row>
    <row r="326" spans="1:8" x14ac:dyDescent="0.3">
      <c r="A326" s="14">
        <f t="shared" si="27"/>
        <v>294</v>
      </c>
      <c r="B326" s="15" t="str">
        <f>IF(A326&lt;=$O$14,EDATE(B325,#REF!),"")</f>
        <v/>
      </c>
      <c r="C326" s="16" t="str">
        <f t="shared" si="28"/>
        <v/>
      </c>
      <c r="D326" s="16" t="str">
        <f t="shared" si="29"/>
        <v/>
      </c>
      <c r="E326" s="16" t="str">
        <f>IF(A326&lt;=$O$14,IF($O$15=1,(C326+D326)*$O$13,C326*$O$13),"")</f>
        <v/>
      </c>
      <c r="F326" s="16" t="str">
        <f t="shared" si="30"/>
        <v/>
      </c>
      <c r="G326" s="16" t="str">
        <f t="shared" si="31"/>
        <v/>
      </c>
      <c r="H326" s="16" t="str">
        <f t="shared" si="32"/>
        <v/>
      </c>
    </row>
    <row r="327" spans="1:8" x14ac:dyDescent="0.3">
      <c r="A327" s="17">
        <f t="shared" si="27"/>
        <v>295</v>
      </c>
      <c r="B327" s="18" t="str">
        <f>IF(A327&lt;=$O$14,EDATE(B326,#REF!),"")</f>
        <v/>
      </c>
      <c r="C327" s="19" t="str">
        <f t="shared" si="28"/>
        <v/>
      </c>
      <c r="D327" s="19" t="str">
        <f t="shared" si="29"/>
        <v/>
      </c>
      <c r="E327" s="19" t="str">
        <f>IF(A327&lt;=$O$14,IF($O$15=1,(C327+D327)*$O$13,C327*$O$13),"")</f>
        <v/>
      </c>
      <c r="F327" s="19" t="str">
        <f t="shared" si="30"/>
        <v/>
      </c>
      <c r="G327" s="19" t="str">
        <f t="shared" si="31"/>
        <v/>
      </c>
      <c r="H327" s="19" t="str">
        <f t="shared" si="32"/>
        <v/>
      </c>
    </row>
    <row r="328" spans="1:8" x14ac:dyDescent="0.3">
      <c r="A328" s="14">
        <f t="shared" si="27"/>
        <v>296</v>
      </c>
      <c r="B328" s="15" t="str">
        <f>IF(A328&lt;=$O$14,EDATE(B327,#REF!),"")</f>
        <v/>
      </c>
      <c r="C328" s="16" t="str">
        <f t="shared" si="28"/>
        <v/>
      </c>
      <c r="D328" s="16" t="str">
        <f t="shared" si="29"/>
        <v/>
      </c>
      <c r="E328" s="16" t="str">
        <f>IF(A328&lt;=$O$14,IF($O$15=1,(C328+D328)*$O$13,C328*$O$13),"")</f>
        <v/>
      </c>
      <c r="F328" s="16" t="str">
        <f t="shared" si="30"/>
        <v/>
      </c>
      <c r="G328" s="16" t="str">
        <f t="shared" si="31"/>
        <v/>
      </c>
      <c r="H328" s="16" t="str">
        <f t="shared" si="32"/>
        <v/>
      </c>
    </row>
    <row r="329" spans="1:8" x14ac:dyDescent="0.3">
      <c r="A329" s="17">
        <f t="shared" si="27"/>
        <v>297</v>
      </c>
      <c r="B329" s="18" t="str">
        <f>IF(A329&lt;=$O$14,EDATE(B328,#REF!),"")</f>
        <v/>
      </c>
      <c r="C329" s="19" t="str">
        <f t="shared" si="28"/>
        <v/>
      </c>
      <c r="D329" s="19" t="str">
        <f t="shared" si="29"/>
        <v/>
      </c>
      <c r="E329" s="19" t="str">
        <f>IF(A329&lt;=$O$14,IF($O$15=1,(C329+D329)*$O$13,C329*$O$13),"")</f>
        <v/>
      </c>
      <c r="F329" s="19" t="str">
        <f t="shared" si="30"/>
        <v/>
      </c>
      <c r="G329" s="19" t="str">
        <f t="shared" si="31"/>
        <v/>
      </c>
      <c r="H329" s="19" t="str">
        <f t="shared" si="32"/>
        <v/>
      </c>
    </row>
    <row r="330" spans="1:8" x14ac:dyDescent="0.3">
      <c r="A330" s="14">
        <f t="shared" si="27"/>
        <v>298</v>
      </c>
      <c r="B330" s="15" t="str">
        <f>IF(A330&lt;=$O$14,EDATE(B329,#REF!),"")</f>
        <v/>
      </c>
      <c r="C330" s="16" t="str">
        <f t="shared" si="28"/>
        <v/>
      </c>
      <c r="D330" s="16" t="str">
        <f t="shared" si="29"/>
        <v/>
      </c>
      <c r="E330" s="16" t="str">
        <f>IF(A330&lt;=$O$14,IF($O$15=1,(C330+D330)*$O$13,C330*$O$13),"")</f>
        <v/>
      </c>
      <c r="F330" s="16" t="str">
        <f t="shared" si="30"/>
        <v/>
      </c>
      <c r="G330" s="16" t="str">
        <f t="shared" si="31"/>
        <v/>
      </c>
      <c r="H330" s="16" t="str">
        <f t="shared" si="32"/>
        <v/>
      </c>
    </row>
    <row r="331" spans="1:8" x14ac:dyDescent="0.3">
      <c r="A331" s="17">
        <f t="shared" si="27"/>
        <v>299</v>
      </c>
      <c r="B331" s="18" t="str">
        <f>IF(A331&lt;=$O$14,EDATE(B330,#REF!),"")</f>
        <v/>
      </c>
      <c r="C331" s="19" t="str">
        <f t="shared" si="28"/>
        <v/>
      </c>
      <c r="D331" s="19" t="str">
        <f t="shared" si="29"/>
        <v/>
      </c>
      <c r="E331" s="19" t="str">
        <f>IF(A331&lt;=$O$14,IF($O$15=1,(C331+D331)*$O$13,C331*$O$13),"")</f>
        <v/>
      </c>
      <c r="F331" s="19" t="str">
        <f t="shared" si="30"/>
        <v/>
      </c>
      <c r="G331" s="19" t="str">
        <f t="shared" si="31"/>
        <v/>
      </c>
      <c r="H331" s="19" t="str">
        <f t="shared" si="32"/>
        <v/>
      </c>
    </row>
    <row r="332" spans="1:8" x14ac:dyDescent="0.3">
      <c r="A332" s="14">
        <f t="shared" si="27"/>
        <v>300</v>
      </c>
      <c r="B332" s="15" t="str">
        <f>IF(A332&lt;=$O$14,EDATE(B331,#REF!),"")</f>
        <v/>
      </c>
      <c r="C332" s="16" t="str">
        <f t="shared" si="28"/>
        <v/>
      </c>
      <c r="D332" s="16" t="str">
        <f t="shared" si="29"/>
        <v/>
      </c>
      <c r="E332" s="16" t="str">
        <f>IF(A332&lt;=$O$14,IF($O$15=1,(C332+D332)*$O$13,C332*$O$13),"")</f>
        <v/>
      </c>
      <c r="F332" s="16" t="str">
        <f t="shared" si="30"/>
        <v/>
      </c>
      <c r="G332" s="16" t="str">
        <f t="shared" si="31"/>
        <v/>
      </c>
      <c r="H332" s="16" t="str">
        <f t="shared" si="32"/>
        <v/>
      </c>
    </row>
    <row r="333" spans="1:8" x14ac:dyDescent="0.3">
      <c r="A333" s="17">
        <f t="shared" si="27"/>
        <v>301</v>
      </c>
      <c r="B333" s="18" t="str">
        <f>IF(A333&lt;=$O$14,EDATE(B332,#REF!),"")</f>
        <v/>
      </c>
      <c r="C333" s="19" t="str">
        <f t="shared" si="28"/>
        <v/>
      </c>
      <c r="D333" s="19" t="str">
        <f t="shared" si="29"/>
        <v/>
      </c>
      <c r="E333" s="19" t="str">
        <f>IF(A333&lt;=$O$14,IF($O$15=1,(C333+D333)*$O$13,C333*$O$13),"")</f>
        <v/>
      </c>
      <c r="F333" s="19" t="str">
        <f t="shared" si="30"/>
        <v/>
      </c>
      <c r="G333" s="19" t="str">
        <f t="shared" si="31"/>
        <v/>
      </c>
      <c r="H333" s="19" t="str">
        <f t="shared" si="32"/>
        <v/>
      </c>
    </row>
    <row r="334" spans="1:8" x14ac:dyDescent="0.3">
      <c r="A334" s="14">
        <f t="shared" si="27"/>
        <v>302</v>
      </c>
      <c r="B334" s="15" t="str">
        <f>IF(A334&lt;=$O$14,EDATE(B333,#REF!),"")</f>
        <v/>
      </c>
      <c r="C334" s="16" t="str">
        <f t="shared" si="28"/>
        <v/>
      </c>
      <c r="D334" s="16" t="str">
        <f t="shared" si="29"/>
        <v/>
      </c>
      <c r="E334" s="16" t="str">
        <f>IF(A334&lt;=$O$14,IF($O$15=1,(C334+D334)*$O$13,C334*$O$13),"")</f>
        <v/>
      </c>
      <c r="F334" s="16" t="str">
        <f t="shared" si="30"/>
        <v/>
      </c>
      <c r="G334" s="16" t="str">
        <f t="shared" si="31"/>
        <v/>
      </c>
      <c r="H334" s="16" t="str">
        <f t="shared" si="32"/>
        <v/>
      </c>
    </row>
    <row r="335" spans="1:8" x14ac:dyDescent="0.3">
      <c r="A335" s="17">
        <f t="shared" si="27"/>
        <v>303</v>
      </c>
      <c r="B335" s="18" t="str">
        <f>IF(A335&lt;=$O$14,EDATE(B334,#REF!),"")</f>
        <v/>
      </c>
      <c r="C335" s="19" t="str">
        <f t="shared" si="28"/>
        <v/>
      </c>
      <c r="D335" s="19" t="str">
        <f t="shared" si="29"/>
        <v/>
      </c>
      <c r="E335" s="19" t="str">
        <f>IF(A335&lt;=$O$14,IF($O$15=1,(C335+D335)*$O$13,C335*$O$13),"")</f>
        <v/>
      </c>
      <c r="F335" s="19" t="str">
        <f t="shared" si="30"/>
        <v/>
      </c>
      <c r="G335" s="19" t="str">
        <f t="shared" si="31"/>
        <v/>
      </c>
      <c r="H335" s="19" t="str">
        <f t="shared" si="32"/>
        <v/>
      </c>
    </row>
    <row r="336" spans="1:8" x14ac:dyDescent="0.3">
      <c r="A336" s="14">
        <f t="shared" si="27"/>
        <v>304</v>
      </c>
      <c r="B336" s="15" t="str">
        <f>IF(A336&lt;=$O$14,EDATE(B335,#REF!),"")</f>
        <v/>
      </c>
      <c r="C336" s="16" t="str">
        <f t="shared" si="28"/>
        <v/>
      </c>
      <c r="D336" s="16" t="str">
        <f t="shared" si="29"/>
        <v/>
      </c>
      <c r="E336" s="16" t="str">
        <f>IF(A336&lt;=$O$14,IF($O$15=1,(C336+D336)*$O$13,C336*$O$13),"")</f>
        <v/>
      </c>
      <c r="F336" s="16" t="str">
        <f t="shared" si="30"/>
        <v/>
      </c>
      <c r="G336" s="16" t="str">
        <f t="shared" si="31"/>
        <v/>
      </c>
      <c r="H336" s="16" t="str">
        <f t="shared" si="32"/>
        <v/>
      </c>
    </row>
    <row r="337" spans="1:8" x14ac:dyDescent="0.3">
      <c r="A337" s="17">
        <f t="shared" si="27"/>
        <v>305</v>
      </c>
      <c r="B337" s="18" t="str">
        <f>IF(A337&lt;=$O$14,EDATE(B336,#REF!),"")</f>
        <v/>
      </c>
      <c r="C337" s="19" t="str">
        <f t="shared" si="28"/>
        <v/>
      </c>
      <c r="D337" s="19" t="str">
        <f t="shared" si="29"/>
        <v/>
      </c>
      <c r="E337" s="19" t="str">
        <f>IF(A337&lt;=$O$14,IF($O$15=1,(C337+D337)*$O$13,C337*$O$13),"")</f>
        <v/>
      </c>
      <c r="F337" s="19" t="str">
        <f t="shared" si="30"/>
        <v/>
      </c>
      <c r="G337" s="19" t="str">
        <f t="shared" si="31"/>
        <v/>
      </c>
      <c r="H337" s="19" t="str">
        <f t="shared" si="32"/>
        <v/>
      </c>
    </row>
    <row r="338" spans="1:8" x14ac:dyDescent="0.3">
      <c r="A338" s="14">
        <f t="shared" si="27"/>
        <v>306</v>
      </c>
      <c r="B338" s="15" t="str">
        <f>IF(A338&lt;=$O$14,EDATE(B337,#REF!),"")</f>
        <v/>
      </c>
      <c r="C338" s="16" t="str">
        <f t="shared" si="28"/>
        <v/>
      </c>
      <c r="D338" s="16" t="str">
        <f t="shared" si="29"/>
        <v/>
      </c>
      <c r="E338" s="16" t="str">
        <f>IF(A338&lt;=$O$14,IF($O$15=1,(C338+D338)*$O$13,C338*$O$13),"")</f>
        <v/>
      </c>
      <c r="F338" s="16" t="str">
        <f t="shared" si="30"/>
        <v/>
      </c>
      <c r="G338" s="16" t="str">
        <f t="shared" si="31"/>
        <v/>
      </c>
      <c r="H338" s="16" t="str">
        <f t="shared" si="32"/>
        <v/>
      </c>
    </row>
    <row r="339" spans="1:8" x14ac:dyDescent="0.3">
      <c r="A339" s="17">
        <f t="shared" si="27"/>
        <v>307</v>
      </c>
      <c r="B339" s="18" t="str">
        <f>IF(A339&lt;=$O$14,EDATE(B338,#REF!),"")</f>
        <v/>
      </c>
      <c r="C339" s="19" t="str">
        <f t="shared" si="28"/>
        <v/>
      </c>
      <c r="D339" s="19" t="str">
        <f t="shared" si="29"/>
        <v/>
      </c>
      <c r="E339" s="19" t="str">
        <f>IF(A339&lt;=$O$14,IF($O$15=1,(C339+D339)*$O$13,C339*$O$13),"")</f>
        <v/>
      </c>
      <c r="F339" s="19" t="str">
        <f t="shared" si="30"/>
        <v/>
      </c>
      <c r="G339" s="19" t="str">
        <f t="shared" si="31"/>
        <v/>
      </c>
      <c r="H339" s="19" t="str">
        <f t="shared" si="32"/>
        <v/>
      </c>
    </row>
    <row r="340" spans="1:8" x14ac:dyDescent="0.3">
      <c r="A340" s="14">
        <f t="shared" si="27"/>
        <v>308</v>
      </c>
      <c r="B340" s="15" t="str">
        <f>IF(A340&lt;=$O$14,EDATE(B339,#REF!),"")</f>
        <v/>
      </c>
      <c r="C340" s="16" t="str">
        <f t="shared" si="28"/>
        <v/>
      </c>
      <c r="D340" s="16" t="str">
        <f t="shared" si="29"/>
        <v/>
      </c>
      <c r="E340" s="16" t="str">
        <f>IF(A340&lt;=$O$14,IF($O$15=1,(C340+D340)*$O$13,C340*$O$13),"")</f>
        <v/>
      </c>
      <c r="F340" s="16" t="str">
        <f t="shared" si="30"/>
        <v/>
      </c>
      <c r="G340" s="16" t="str">
        <f t="shared" si="31"/>
        <v/>
      </c>
      <c r="H340" s="16" t="str">
        <f t="shared" si="32"/>
        <v/>
      </c>
    </row>
    <row r="341" spans="1:8" x14ac:dyDescent="0.3">
      <c r="A341" s="17">
        <f t="shared" si="27"/>
        <v>309</v>
      </c>
      <c r="B341" s="18" t="str">
        <f>IF(A341&lt;=$O$14,EDATE(B340,#REF!),"")</f>
        <v/>
      </c>
      <c r="C341" s="19" t="str">
        <f t="shared" si="28"/>
        <v/>
      </c>
      <c r="D341" s="19" t="str">
        <f t="shared" si="29"/>
        <v/>
      </c>
      <c r="E341" s="19" t="str">
        <f>IF(A341&lt;=$O$14,IF($O$15=1,(C341+D341)*$O$13,C341*$O$13),"")</f>
        <v/>
      </c>
      <c r="F341" s="19" t="str">
        <f t="shared" si="30"/>
        <v/>
      </c>
      <c r="G341" s="19" t="str">
        <f t="shared" si="31"/>
        <v/>
      </c>
      <c r="H341" s="19" t="str">
        <f t="shared" si="32"/>
        <v/>
      </c>
    </row>
    <row r="342" spans="1:8" x14ac:dyDescent="0.3">
      <c r="A342" s="14">
        <f t="shared" si="27"/>
        <v>310</v>
      </c>
      <c r="B342" s="15" t="str">
        <f>IF(A342&lt;=$O$14,EDATE(B341,#REF!),"")</f>
        <v/>
      </c>
      <c r="C342" s="16" t="str">
        <f t="shared" si="28"/>
        <v/>
      </c>
      <c r="D342" s="16" t="str">
        <f t="shared" si="29"/>
        <v/>
      </c>
      <c r="E342" s="16" t="str">
        <f>IF(A342&lt;=$O$14,IF($O$15=1,(C342+D342)*$O$13,C342*$O$13),"")</f>
        <v/>
      </c>
      <c r="F342" s="16" t="str">
        <f t="shared" si="30"/>
        <v/>
      </c>
      <c r="G342" s="16" t="str">
        <f t="shared" si="31"/>
        <v/>
      </c>
      <c r="H342" s="16" t="str">
        <f t="shared" si="32"/>
        <v/>
      </c>
    </row>
    <row r="343" spans="1:8" x14ac:dyDescent="0.3">
      <c r="A343" s="17">
        <f t="shared" si="27"/>
        <v>311</v>
      </c>
      <c r="B343" s="18" t="str">
        <f>IF(A343&lt;=$O$14,EDATE(B342,#REF!),"")</f>
        <v/>
      </c>
      <c r="C343" s="19" t="str">
        <f t="shared" si="28"/>
        <v/>
      </c>
      <c r="D343" s="19" t="str">
        <f t="shared" si="29"/>
        <v/>
      </c>
      <c r="E343" s="19" t="str">
        <f>IF(A343&lt;=$O$14,IF($O$15=1,(C343+D343)*$O$13,C343*$O$13),"")</f>
        <v/>
      </c>
      <c r="F343" s="19" t="str">
        <f t="shared" si="30"/>
        <v/>
      </c>
      <c r="G343" s="19" t="str">
        <f t="shared" si="31"/>
        <v/>
      </c>
      <c r="H343" s="19" t="str">
        <f t="shared" si="32"/>
        <v/>
      </c>
    </row>
    <row r="344" spans="1:8" x14ac:dyDescent="0.3">
      <c r="A344" s="14">
        <f t="shared" si="27"/>
        <v>312</v>
      </c>
      <c r="B344" s="15" t="str">
        <f>IF(A344&lt;=$O$14,EDATE(B343,#REF!),"")</f>
        <v/>
      </c>
      <c r="C344" s="16" t="str">
        <f t="shared" si="28"/>
        <v/>
      </c>
      <c r="D344" s="16" t="str">
        <f t="shared" si="29"/>
        <v/>
      </c>
      <c r="E344" s="16" t="str">
        <f>IF(A344&lt;=$O$14,IF($O$15=1,(C344+D344)*$O$13,C344*$O$13),"")</f>
        <v/>
      </c>
      <c r="F344" s="16" t="str">
        <f t="shared" si="30"/>
        <v/>
      </c>
      <c r="G344" s="16" t="str">
        <f t="shared" si="31"/>
        <v/>
      </c>
      <c r="H344" s="16" t="str">
        <f t="shared" si="32"/>
        <v/>
      </c>
    </row>
    <row r="345" spans="1:8" x14ac:dyDescent="0.3">
      <c r="A345" s="17">
        <f t="shared" si="27"/>
        <v>313</v>
      </c>
      <c r="B345" s="18" t="str">
        <f>IF(A345&lt;=$O$14,EDATE(B344,#REF!),"")</f>
        <v/>
      </c>
      <c r="C345" s="19" t="str">
        <f t="shared" si="28"/>
        <v/>
      </c>
      <c r="D345" s="19" t="str">
        <f t="shared" si="29"/>
        <v/>
      </c>
      <c r="E345" s="19" t="str">
        <f>IF(A345&lt;=$O$14,IF($O$15=1,(C345+D345)*$O$13,C345*$O$13),"")</f>
        <v/>
      </c>
      <c r="F345" s="19" t="str">
        <f t="shared" si="30"/>
        <v/>
      </c>
      <c r="G345" s="19" t="str">
        <f t="shared" si="31"/>
        <v/>
      </c>
      <c r="H345" s="19" t="str">
        <f t="shared" si="32"/>
        <v/>
      </c>
    </row>
    <row r="346" spans="1:8" x14ac:dyDescent="0.3">
      <c r="A346" s="14">
        <f t="shared" si="27"/>
        <v>314</v>
      </c>
      <c r="B346" s="15" t="str">
        <f>IF(A346&lt;=$O$14,EDATE(B345,#REF!),"")</f>
        <v/>
      </c>
      <c r="C346" s="16" t="str">
        <f t="shared" si="28"/>
        <v/>
      </c>
      <c r="D346" s="16" t="str">
        <f t="shared" si="29"/>
        <v/>
      </c>
      <c r="E346" s="16" t="str">
        <f>IF(A346&lt;=$O$14,IF($O$15=1,(C346+D346)*$O$13,C346*$O$13),"")</f>
        <v/>
      </c>
      <c r="F346" s="16" t="str">
        <f t="shared" si="30"/>
        <v/>
      </c>
      <c r="G346" s="16" t="str">
        <f t="shared" si="31"/>
        <v/>
      </c>
      <c r="H346" s="16" t="str">
        <f t="shared" si="32"/>
        <v/>
      </c>
    </row>
    <row r="347" spans="1:8" x14ac:dyDescent="0.3">
      <c r="A347" s="17">
        <f t="shared" si="27"/>
        <v>315</v>
      </c>
      <c r="B347" s="18" t="str">
        <f>IF(A347&lt;=$O$14,EDATE(B346,#REF!),"")</f>
        <v/>
      </c>
      <c r="C347" s="19" t="str">
        <f t="shared" si="28"/>
        <v/>
      </c>
      <c r="D347" s="19" t="str">
        <f t="shared" si="29"/>
        <v/>
      </c>
      <c r="E347" s="19" t="str">
        <f>IF(A347&lt;=$O$14,IF($O$15=1,(C347+D347)*$O$13,C347*$O$13),"")</f>
        <v/>
      </c>
      <c r="F347" s="19" t="str">
        <f t="shared" si="30"/>
        <v/>
      </c>
      <c r="G347" s="19" t="str">
        <f t="shared" si="31"/>
        <v/>
      </c>
      <c r="H347" s="19" t="str">
        <f t="shared" si="32"/>
        <v/>
      </c>
    </row>
    <row r="348" spans="1:8" x14ac:dyDescent="0.3">
      <c r="A348" s="14">
        <f t="shared" si="27"/>
        <v>316</v>
      </c>
      <c r="B348" s="15" t="str">
        <f>IF(A348&lt;=$O$14,EDATE(B347,#REF!),"")</f>
        <v/>
      </c>
      <c r="C348" s="16" t="str">
        <f t="shared" si="28"/>
        <v/>
      </c>
      <c r="D348" s="16" t="str">
        <f t="shared" si="29"/>
        <v/>
      </c>
      <c r="E348" s="16" t="str">
        <f>IF(A348&lt;=$O$14,IF($O$15=1,(C348+D348)*$O$13,C348*$O$13),"")</f>
        <v/>
      </c>
      <c r="F348" s="16" t="str">
        <f t="shared" si="30"/>
        <v/>
      </c>
      <c r="G348" s="16" t="str">
        <f t="shared" si="31"/>
        <v/>
      </c>
      <c r="H348" s="16" t="str">
        <f t="shared" si="32"/>
        <v/>
      </c>
    </row>
    <row r="349" spans="1:8" x14ac:dyDescent="0.3">
      <c r="A349" s="17">
        <f t="shared" si="27"/>
        <v>317</v>
      </c>
      <c r="B349" s="18" t="str">
        <f>IF(A349&lt;=$O$14,EDATE(B348,#REF!),"")</f>
        <v/>
      </c>
      <c r="C349" s="19" t="str">
        <f t="shared" si="28"/>
        <v/>
      </c>
      <c r="D349" s="19" t="str">
        <f t="shared" si="29"/>
        <v/>
      </c>
      <c r="E349" s="19" t="str">
        <f>IF(A349&lt;=$O$14,IF($O$15=1,(C349+D349)*$O$13,C349*$O$13),"")</f>
        <v/>
      </c>
      <c r="F349" s="19" t="str">
        <f t="shared" si="30"/>
        <v/>
      </c>
      <c r="G349" s="19" t="str">
        <f t="shared" si="31"/>
        <v/>
      </c>
      <c r="H349" s="19" t="str">
        <f t="shared" si="32"/>
        <v/>
      </c>
    </row>
    <row r="350" spans="1:8" x14ac:dyDescent="0.3">
      <c r="A350" s="14">
        <f t="shared" si="27"/>
        <v>318</v>
      </c>
      <c r="B350" s="15" t="str">
        <f>IF(A350&lt;=$O$14,EDATE(B349,#REF!),"")</f>
        <v/>
      </c>
      <c r="C350" s="16" t="str">
        <f t="shared" si="28"/>
        <v/>
      </c>
      <c r="D350" s="16" t="str">
        <f t="shared" si="29"/>
        <v/>
      </c>
      <c r="E350" s="16" t="str">
        <f>IF(A350&lt;=$O$14,IF($O$15=1,(C350+D350)*$O$13,C350*$O$13),"")</f>
        <v/>
      </c>
      <c r="F350" s="16" t="str">
        <f t="shared" si="30"/>
        <v/>
      </c>
      <c r="G350" s="16" t="str">
        <f t="shared" si="31"/>
        <v/>
      </c>
      <c r="H350" s="16" t="str">
        <f t="shared" si="32"/>
        <v/>
      </c>
    </row>
    <row r="351" spans="1:8" x14ac:dyDescent="0.3">
      <c r="A351" s="17">
        <f t="shared" si="27"/>
        <v>319</v>
      </c>
      <c r="B351" s="18" t="str">
        <f>IF(A351&lt;=$O$14,EDATE(B350,#REF!),"")</f>
        <v/>
      </c>
      <c r="C351" s="19" t="str">
        <f t="shared" si="28"/>
        <v/>
      </c>
      <c r="D351" s="19" t="str">
        <f t="shared" si="29"/>
        <v/>
      </c>
      <c r="E351" s="19" t="str">
        <f>IF(A351&lt;=$O$14,IF($O$15=1,(C351+D351)*$O$13,C351*$O$13),"")</f>
        <v/>
      </c>
      <c r="F351" s="19" t="str">
        <f t="shared" si="30"/>
        <v/>
      </c>
      <c r="G351" s="19" t="str">
        <f t="shared" si="31"/>
        <v/>
      </c>
      <c r="H351" s="19" t="str">
        <f t="shared" si="32"/>
        <v/>
      </c>
    </row>
    <row r="352" spans="1:8" x14ac:dyDescent="0.3">
      <c r="A352" s="14">
        <f t="shared" si="27"/>
        <v>320</v>
      </c>
      <c r="B352" s="15" t="str">
        <f>IF(A352&lt;=$O$14,EDATE(B351,#REF!),"")</f>
        <v/>
      </c>
      <c r="C352" s="16" t="str">
        <f t="shared" si="28"/>
        <v/>
      </c>
      <c r="D352" s="16" t="str">
        <f t="shared" si="29"/>
        <v/>
      </c>
      <c r="E352" s="16" t="str">
        <f>IF(A352&lt;=$O$14,IF($O$15=1,(C352+D352)*$O$13,C352*$O$13),"")</f>
        <v/>
      </c>
      <c r="F352" s="16" t="str">
        <f t="shared" si="30"/>
        <v/>
      </c>
      <c r="G352" s="16" t="str">
        <f t="shared" si="31"/>
        <v/>
      </c>
      <c r="H352" s="16" t="str">
        <f t="shared" si="32"/>
        <v/>
      </c>
    </row>
    <row r="353" spans="1:8" x14ac:dyDescent="0.3">
      <c r="A353" s="17">
        <f t="shared" ref="A353:A416" si="33">A352+1</f>
        <v>321</v>
      </c>
      <c r="B353" s="18" t="str">
        <f>IF(A353&lt;=$O$14,EDATE(B352,#REF!),"")</f>
        <v/>
      </c>
      <c r="C353" s="19" t="str">
        <f t="shared" ref="C353:C416" si="34">IF(A353&lt;=$O$14,F352,"")</f>
        <v/>
      </c>
      <c r="D353" s="19" t="str">
        <f t="shared" ref="D353:D416" si="35">IF(A353&lt;=$O$14,$B$5,"")</f>
        <v/>
      </c>
      <c r="E353" s="19" t="str">
        <f>IF(A353&lt;=$O$14,IF($O$15=1,(C353+D353)*$O$13,C353*$O$13),"")</f>
        <v/>
      </c>
      <c r="F353" s="19" t="str">
        <f t="shared" ref="F353:F416" si="36">IF(A353&lt;=$O$14,C353+D353+E353,"")</f>
        <v/>
      </c>
      <c r="G353" s="19" t="str">
        <f t="shared" ref="G353:G416" si="37">IF(A353&lt;=$O$14,G352+D353,"")</f>
        <v/>
      </c>
      <c r="H353" s="19" t="str">
        <f t="shared" ref="H353:H416" si="38">IF(A353&lt;=$O$14,F353-G353,"")</f>
        <v/>
      </c>
    </row>
    <row r="354" spans="1:8" x14ac:dyDescent="0.3">
      <c r="A354" s="14">
        <f t="shared" si="33"/>
        <v>322</v>
      </c>
      <c r="B354" s="15" t="str">
        <f>IF(A354&lt;=$O$14,EDATE(B353,#REF!),"")</f>
        <v/>
      </c>
      <c r="C354" s="16" t="str">
        <f t="shared" si="34"/>
        <v/>
      </c>
      <c r="D354" s="16" t="str">
        <f t="shared" si="35"/>
        <v/>
      </c>
      <c r="E354" s="16" t="str">
        <f>IF(A354&lt;=$O$14,IF($O$15=1,(C354+D354)*$O$13,C354*$O$13),"")</f>
        <v/>
      </c>
      <c r="F354" s="16" t="str">
        <f t="shared" si="36"/>
        <v/>
      </c>
      <c r="G354" s="16" t="str">
        <f t="shared" si="37"/>
        <v/>
      </c>
      <c r="H354" s="16" t="str">
        <f t="shared" si="38"/>
        <v/>
      </c>
    </row>
    <row r="355" spans="1:8" x14ac:dyDescent="0.3">
      <c r="A355" s="17">
        <f t="shared" si="33"/>
        <v>323</v>
      </c>
      <c r="B355" s="18" t="str">
        <f>IF(A355&lt;=$O$14,EDATE(B354,#REF!),"")</f>
        <v/>
      </c>
      <c r="C355" s="19" t="str">
        <f t="shared" si="34"/>
        <v/>
      </c>
      <c r="D355" s="19" t="str">
        <f t="shared" si="35"/>
        <v/>
      </c>
      <c r="E355" s="19" t="str">
        <f>IF(A355&lt;=$O$14,IF($O$15=1,(C355+D355)*$O$13,C355*$O$13),"")</f>
        <v/>
      </c>
      <c r="F355" s="19" t="str">
        <f t="shared" si="36"/>
        <v/>
      </c>
      <c r="G355" s="19" t="str">
        <f t="shared" si="37"/>
        <v/>
      </c>
      <c r="H355" s="19" t="str">
        <f t="shared" si="38"/>
        <v/>
      </c>
    </row>
    <row r="356" spans="1:8" x14ac:dyDescent="0.3">
      <c r="A356" s="14">
        <f t="shared" si="33"/>
        <v>324</v>
      </c>
      <c r="B356" s="15" t="str">
        <f>IF(A356&lt;=$O$14,EDATE(B355,#REF!),"")</f>
        <v/>
      </c>
      <c r="C356" s="16" t="str">
        <f t="shared" si="34"/>
        <v/>
      </c>
      <c r="D356" s="16" t="str">
        <f t="shared" si="35"/>
        <v/>
      </c>
      <c r="E356" s="16" t="str">
        <f>IF(A356&lt;=$O$14,IF($O$15=1,(C356+D356)*$O$13,C356*$O$13),"")</f>
        <v/>
      </c>
      <c r="F356" s="16" t="str">
        <f t="shared" si="36"/>
        <v/>
      </c>
      <c r="G356" s="16" t="str">
        <f t="shared" si="37"/>
        <v/>
      </c>
      <c r="H356" s="16" t="str">
        <f t="shared" si="38"/>
        <v/>
      </c>
    </row>
    <row r="357" spans="1:8" x14ac:dyDescent="0.3">
      <c r="A357" s="17">
        <f t="shared" si="33"/>
        <v>325</v>
      </c>
      <c r="B357" s="18" t="str">
        <f>IF(A357&lt;=$O$14,EDATE(B356,#REF!),"")</f>
        <v/>
      </c>
      <c r="C357" s="19" t="str">
        <f t="shared" si="34"/>
        <v/>
      </c>
      <c r="D357" s="19" t="str">
        <f t="shared" si="35"/>
        <v/>
      </c>
      <c r="E357" s="19" t="str">
        <f>IF(A357&lt;=$O$14,IF($O$15=1,(C357+D357)*$O$13,C357*$O$13),"")</f>
        <v/>
      </c>
      <c r="F357" s="19" t="str">
        <f t="shared" si="36"/>
        <v/>
      </c>
      <c r="G357" s="19" t="str">
        <f t="shared" si="37"/>
        <v/>
      </c>
      <c r="H357" s="19" t="str">
        <f t="shared" si="38"/>
        <v/>
      </c>
    </row>
    <row r="358" spans="1:8" x14ac:dyDescent="0.3">
      <c r="A358" s="14">
        <f t="shared" si="33"/>
        <v>326</v>
      </c>
      <c r="B358" s="15" t="str">
        <f>IF(A358&lt;=$O$14,EDATE(B357,#REF!),"")</f>
        <v/>
      </c>
      <c r="C358" s="16" t="str">
        <f t="shared" si="34"/>
        <v/>
      </c>
      <c r="D358" s="16" t="str">
        <f t="shared" si="35"/>
        <v/>
      </c>
      <c r="E358" s="16" t="str">
        <f>IF(A358&lt;=$O$14,IF($O$15=1,(C358+D358)*$O$13,C358*$O$13),"")</f>
        <v/>
      </c>
      <c r="F358" s="16" t="str">
        <f t="shared" si="36"/>
        <v/>
      </c>
      <c r="G358" s="16" t="str">
        <f t="shared" si="37"/>
        <v/>
      </c>
      <c r="H358" s="16" t="str">
        <f t="shared" si="38"/>
        <v/>
      </c>
    </row>
    <row r="359" spans="1:8" x14ac:dyDescent="0.3">
      <c r="A359" s="17">
        <f t="shared" si="33"/>
        <v>327</v>
      </c>
      <c r="B359" s="18" t="str">
        <f>IF(A359&lt;=$O$14,EDATE(B358,#REF!),"")</f>
        <v/>
      </c>
      <c r="C359" s="19" t="str">
        <f t="shared" si="34"/>
        <v/>
      </c>
      <c r="D359" s="19" t="str">
        <f t="shared" si="35"/>
        <v/>
      </c>
      <c r="E359" s="19" t="str">
        <f>IF(A359&lt;=$O$14,IF($O$15=1,(C359+D359)*$O$13,C359*$O$13),"")</f>
        <v/>
      </c>
      <c r="F359" s="19" t="str">
        <f t="shared" si="36"/>
        <v/>
      </c>
      <c r="G359" s="19" t="str">
        <f t="shared" si="37"/>
        <v/>
      </c>
      <c r="H359" s="19" t="str">
        <f t="shared" si="38"/>
        <v/>
      </c>
    </row>
    <row r="360" spans="1:8" x14ac:dyDescent="0.3">
      <c r="A360" s="14">
        <f t="shared" si="33"/>
        <v>328</v>
      </c>
      <c r="B360" s="15" t="str">
        <f>IF(A360&lt;=$O$14,EDATE(B359,#REF!),"")</f>
        <v/>
      </c>
      <c r="C360" s="16" t="str">
        <f t="shared" si="34"/>
        <v/>
      </c>
      <c r="D360" s="16" t="str">
        <f t="shared" si="35"/>
        <v/>
      </c>
      <c r="E360" s="16" t="str">
        <f>IF(A360&lt;=$O$14,IF($O$15=1,(C360+D360)*$O$13,C360*$O$13),"")</f>
        <v/>
      </c>
      <c r="F360" s="16" t="str">
        <f t="shared" si="36"/>
        <v/>
      </c>
      <c r="G360" s="16" t="str">
        <f t="shared" si="37"/>
        <v/>
      </c>
      <c r="H360" s="16" t="str">
        <f t="shared" si="38"/>
        <v/>
      </c>
    </row>
    <row r="361" spans="1:8" x14ac:dyDescent="0.3">
      <c r="A361" s="17">
        <f t="shared" si="33"/>
        <v>329</v>
      </c>
      <c r="B361" s="18" t="str">
        <f>IF(A361&lt;=$O$14,EDATE(B360,#REF!),"")</f>
        <v/>
      </c>
      <c r="C361" s="19" t="str">
        <f t="shared" si="34"/>
        <v/>
      </c>
      <c r="D361" s="19" t="str">
        <f t="shared" si="35"/>
        <v/>
      </c>
      <c r="E361" s="19" t="str">
        <f>IF(A361&lt;=$O$14,IF($O$15=1,(C361+D361)*$O$13,C361*$O$13),"")</f>
        <v/>
      </c>
      <c r="F361" s="19" t="str">
        <f t="shared" si="36"/>
        <v/>
      </c>
      <c r="G361" s="19" t="str">
        <f t="shared" si="37"/>
        <v/>
      </c>
      <c r="H361" s="19" t="str">
        <f t="shared" si="38"/>
        <v/>
      </c>
    </row>
    <row r="362" spans="1:8" x14ac:dyDescent="0.3">
      <c r="A362" s="14">
        <f t="shared" si="33"/>
        <v>330</v>
      </c>
      <c r="B362" s="15" t="str">
        <f>IF(A362&lt;=$O$14,EDATE(B361,#REF!),"")</f>
        <v/>
      </c>
      <c r="C362" s="16" t="str">
        <f t="shared" si="34"/>
        <v/>
      </c>
      <c r="D362" s="16" t="str">
        <f t="shared" si="35"/>
        <v/>
      </c>
      <c r="E362" s="16" t="str">
        <f>IF(A362&lt;=$O$14,IF($O$15=1,(C362+D362)*$O$13,C362*$O$13),"")</f>
        <v/>
      </c>
      <c r="F362" s="16" t="str">
        <f t="shared" si="36"/>
        <v/>
      </c>
      <c r="G362" s="16" t="str">
        <f t="shared" si="37"/>
        <v/>
      </c>
      <c r="H362" s="16" t="str">
        <f t="shared" si="38"/>
        <v/>
      </c>
    </row>
    <row r="363" spans="1:8" x14ac:dyDescent="0.3">
      <c r="A363" s="17">
        <f t="shared" si="33"/>
        <v>331</v>
      </c>
      <c r="B363" s="18" t="str">
        <f>IF(A363&lt;=$O$14,EDATE(B362,#REF!),"")</f>
        <v/>
      </c>
      <c r="C363" s="19" t="str">
        <f t="shared" si="34"/>
        <v/>
      </c>
      <c r="D363" s="19" t="str">
        <f t="shared" si="35"/>
        <v/>
      </c>
      <c r="E363" s="19" t="str">
        <f>IF(A363&lt;=$O$14,IF($O$15=1,(C363+D363)*$O$13,C363*$O$13),"")</f>
        <v/>
      </c>
      <c r="F363" s="19" t="str">
        <f t="shared" si="36"/>
        <v/>
      </c>
      <c r="G363" s="19" t="str">
        <f t="shared" si="37"/>
        <v/>
      </c>
      <c r="H363" s="19" t="str">
        <f t="shared" si="38"/>
        <v/>
      </c>
    </row>
    <row r="364" spans="1:8" x14ac:dyDescent="0.3">
      <c r="A364" s="14">
        <f t="shared" si="33"/>
        <v>332</v>
      </c>
      <c r="B364" s="15" t="str">
        <f>IF(A364&lt;=$O$14,EDATE(B363,#REF!),"")</f>
        <v/>
      </c>
      <c r="C364" s="16" t="str">
        <f t="shared" si="34"/>
        <v/>
      </c>
      <c r="D364" s="16" t="str">
        <f t="shared" si="35"/>
        <v/>
      </c>
      <c r="E364" s="16" t="str">
        <f>IF(A364&lt;=$O$14,IF($O$15=1,(C364+D364)*$O$13,C364*$O$13),"")</f>
        <v/>
      </c>
      <c r="F364" s="16" t="str">
        <f t="shared" si="36"/>
        <v/>
      </c>
      <c r="G364" s="16" t="str">
        <f t="shared" si="37"/>
        <v/>
      </c>
      <c r="H364" s="16" t="str">
        <f t="shared" si="38"/>
        <v/>
      </c>
    </row>
    <row r="365" spans="1:8" x14ac:dyDescent="0.3">
      <c r="A365" s="17">
        <f t="shared" si="33"/>
        <v>333</v>
      </c>
      <c r="B365" s="18" t="str">
        <f>IF(A365&lt;=$O$14,EDATE(B364,#REF!),"")</f>
        <v/>
      </c>
      <c r="C365" s="19" t="str">
        <f t="shared" si="34"/>
        <v/>
      </c>
      <c r="D365" s="19" t="str">
        <f t="shared" si="35"/>
        <v/>
      </c>
      <c r="E365" s="19" t="str">
        <f>IF(A365&lt;=$O$14,IF($O$15=1,(C365+D365)*$O$13,C365*$O$13),"")</f>
        <v/>
      </c>
      <c r="F365" s="19" t="str">
        <f t="shared" si="36"/>
        <v/>
      </c>
      <c r="G365" s="19" t="str">
        <f t="shared" si="37"/>
        <v/>
      </c>
      <c r="H365" s="19" t="str">
        <f t="shared" si="38"/>
        <v/>
      </c>
    </row>
    <row r="366" spans="1:8" x14ac:dyDescent="0.3">
      <c r="A366" s="14">
        <f t="shared" si="33"/>
        <v>334</v>
      </c>
      <c r="B366" s="15" t="str">
        <f>IF(A366&lt;=$O$14,EDATE(B365,#REF!),"")</f>
        <v/>
      </c>
      <c r="C366" s="16" t="str">
        <f t="shared" si="34"/>
        <v/>
      </c>
      <c r="D366" s="16" t="str">
        <f t="shared" si="35"/>
        <v/>
      </c>
      <c r="E366" s="16" t="str">
        <f>IF(A366&lt;=$O$14,IF($O$15=1,(C366+D366)*$O$13,C366*$O$13),"")</f>
        <v/>
      </c>
      <c r="F366" s="16" t="str">
        <f t="shared" si="36"/>
        <v/>
      </c>
      <c r="G366" s="16" t="str">
        <f t="shared" si="37"/>
        <v/>
      </c>
      <c r="H366" s="16" t="str">
        <f t="shared" si="38"/>
        <v/>
      </c>
    </row>
    <row r="367" spans="1:8" x14ac:dyDescent="0.3">
      <c r="A367" s="17">
        <f t="shared" si="33"/>
        <v>335</v>
      </c>
      <c r="B367" s="18" t="str">
        <f>IF(A367&lt;=$O$14,EDATE(B366,#REF!),"")</f>
        <v/>
      </c>
      <c r="C367" s="19" t="str">
        <f t="shared" si="34"/>
        <v/>
      </c>
      <c r="D367" s="19" t="str">
        <f t="shared" si="35"/>
        <v/>
      </c>
      <c r="E367" s="19" t="str">
        <f>IF(A367&lt;=$O$14,IF($O$15=1,(C367+D367)*$O$13,C367*$O$13),"")</f>
        <v/>
      </c>
      <c r="F367" s="19" t="str">
        <f t="shared" si="36"/>
        <v/>
      </c>
      <c r="G367" s="19" t="str">
        <f t="shared" si="37"/>
        <v/>
      </c>
      <c r="H367" s="19" t="str">
        <f t="shared" si="38"/>
        <v/>
      </c>
    </row>
    <row r="368" spans="1:8" x14ac:dyDescent="0.3">
      <c r="A368" s="14">
        <f t="shared" si="33"/>
        <v>336</v>
      </c>
      <c r="B368" s="15" t="str">
        <f>IF(A368&lt;=$O$14,EDATE(B367,#REF!),"")</f>
        <v/>
      </c>
      <c r="C368" s="16" t="str">
        <f t="shared" si="34"/>
        <v/>
      </c>
      <c r="D368" s="16" t="str">
        <f t="shared" si="35"/>
        <v/>
      </c>
      <c r="E368" s="16" t="str">
        <f>IF(A368&lt;=$O$14,IF($O$15=1,(C368+D368)*$O$13,C368*$O$13),"")</f>
        <v/>
      </c>
      <c r="F368" s="16" t="str">
        <f t="shared" si="36"/>
        <v/>
      </c>
      <c r="G368" s="16" t="str">
        <f t="shared" si="37"/>
        <v/>
      </c>
      <c r="H368" s="16" t="str">
        <f t="shared" si="38"/>
        <v/>
      </c>
    </row>
    <row r="369" spans="1:8" x14ac:dyDescent="0.3">
      <c r="A369" s="17">
        <f t="shared" si="33"/>
        <v>337</v>
      </c>
      <c r="B369" s="18" t="str">
        <f>IF(A369&lt;=$O$14,EDATE(B368,#REF!),"")</f>
        <v/>
      </c>
      <c r="C369" s="19" t="str">
        <f t="shared" si="34"/>
        <v/>
      </c>
      <c r="D369" s="19" t="str">
        <f t="shared" si="35"/>
        <v/>
      </c>
      <c r="E369" s="19" t="str">
        <f>IF(A369&lt;=$O$14,IF($O$15=1,(C369+D369)*$O$13,C369*$O$13),"")</f>
        <v/>
      </c>
      <c r="F369" s="19" t="str">
        <f t="shared" si="36"/>
        <v/>
      </c>
      <c r="G369" s="19" t="str">
        <f t="shared" si="37"/>
        <v/>
      </c>
      <c r="H369" s="19" t="str">
        <f t="shared" si="38"/>
        <v/>
      </c>
    </row>
    <row r="370" spans="1:8" x14ac:dyDescent="0.3">
      <c r="A370" s="14">
        <f t="shared" si="33"/>
        <v>338</v>
      </c>
      <c r="B370" s="15" t="str">
        <f>IF(A370&lt;=$O$14,EDATE(B369,#REF!),"")</f>
        <v/>
      </c>
      <c r="C370" s="16" t="str">
        <f t="shared" si="34"/>
        <v/>
      </c>
      <c r="D370" s="16" t="str">
        <f t="shared" si="35"/>
        <v/>
      </c>
      <c r="E370" s="16" t="str">
        <f>IF(A370&lt;=$O$14,IF($O$15=1,(C370+D370)*$O$13,C370*$O$13),"")</f>
        <v/>
      </c>
      <c r="F370" s="16" t="str">
        <f t="shared" si="36"/>
        <v/>
      </c>
      <c r="G370" s="16" t="str">
        <f t="shared" si="37"/>
        <v/>
      </c>
      <c r="H370" s="16" t="str">
        <f t="shared" si="38"/>
        <v/>
      </c>
    </row>
    <row r="371" spans="1:8" x14ac:dyDescent="0.3">
      <c r="A371" s="17">
        <f t="shared" si="33"/>
        <v>339</v>
      </c>
      <c r="B371" s="18" t="str">
        <f>IF(A371&lt;=$O$14,EDATE(B370,#REF!),"")</f>
        <v/>
      </c>
      <c r="C371" s="19" t="str">
        <f t="shared" si="34"/>
        <v/>
      </c>
      <c r="D371" s="19" t="str">
        <f t="shared" si="35"/>
        <v/>
      </c>
      <c r="E371" s="19" t="str">
        <f>IF(A371&lt;=$O$14,IF($O$15=1,(C371+D371)*$O$13,C371*$O$13),"")</f>
        <v/>
      </c>
      <c r="F371" s="19" t="str">
        <f t="shared" si="36"/>
        <v/>
      </c>
      <c r="G371" s="19" t="str">
        <f t="shared" si="37"/>
        <v/>
      </c>
      <c r="H371" s="19" t="str">
        <f t="shared" si="38"/>
        <v/>
      </c>
    </row>
    <row r="372" spans="1:8" x14ac:dyDescent="0.3">
      <c r="A372" s="14">
        <f t="shared" si="33"/>
        <v>340</v>
      </c>
      <c r="B372" s="15" t="str">
        <f>IF(A372&lt;=$O$14,EDATE(B371,#REF!),"")</f>
        <v/>
      </c>
      <c r="C372" s="16" t="str">
        <f t="shared" si="34"/>
        <v/>
      </c>
      <c r="D372" s="16" t="str">
        <f t="shared" si="35"/>
        <v/>
      </c>
      <c r="E372" s="16" t="str">
        <f>IF(A372&lt;=$O$14,IF($O$15=1,(C372+D372)*$O$13,C372*$O$13),"")</f>
        <v/>
      </c>
      <c r="F372" s="16" t="str">
        <f t="shared" si="36"/>
        <v/>
      </c>
      <c r="G372" s="16" t="str">
        <f t="shared" si="37"/>
        <v/>
      </c>
      <c r="H372" s="16" t="str">
        <f t="shared" si="38"/>
        <v/>
      </c>
    </row>
    <row r="373" spans="1:8" x14ac:dyDescent="0.3">
      <c r="A373" s="17">
        <f t="shared" si="33"/>
        <v>341</v>
      </c>
      <c r="B373" s="18" t="str">
        <f>IF(A373&lt;=$O$14,EDATE(B372,#REF!),"")</f>
        <v/>
      </c>
      <c r="C373" s="19" t="str">
        <f t="shared" si="34"/>
        <v/>
      </c>
      <c r="D373" s="19" t="str">
        <f t="shared" si="35"/>
        <v/>
      </c>
      <c r="E373" s="19" t="str">
        <f>IF(A373&lt;=$O$14,IF($O$15=1,(C373+D373)*$O$13,C373*$O$13),"")</f>
        <v/>
      </c>
      <c r="F373" s="19" t="str">
        <f t="shared" si="36"/>
        <v/>
      </c>
      <c r="G373" s="19" t="str">
        <f t="shared" si="37"/>
        <v/>
      </c>
      <c r="H373" s="19" t="str">
        <f t="shared" si="38"/>
        <v/>
      </c>
    </row>
    <row r="374" spans="1:8" x14ac:dyDescent="0.3">
      <c r="A374" s="14">
        <f t="shared" si="33"/>
        <v>342</v>
      </c>
      <c r="B374" s="15" t="str">
        <f>IF(A374&lt;=$O$14,EDATE(B373,#REF!),"")</f>
        <v/>
      </c>
      <c r="C374" s="16" t="str">
        <f t="shared" si="34"/>
        <v/>
      </c>
      <c r="D374" s="16" t="str">
        <f t="shared" si="35"/>
        <v/>
      </c>
      <c r="E374" s="16" t="str">
        <f>IF(A374&lt;=$O$14,IF($O$15=1,(C374+D374)*$O$13,C374*$O$13),"")</f>
        <v/>
      </c>
      <c r="F374" s="16" t="str">
        <f t="shared" si="36"/>
        <v/>
      </c>
      <c r="G374" s="16" t="str">
        <f t="shared" si="37"/>
        <v/>
      </c>
      <c r="H374" s="16" t="str">
        <f t="shared" si="38"/>
        <v/>
      </c>
    </row>
    <row r="375" spans="1:8" x14ac:dyDescent="0.3">
      <c r="A375" s="17">
        <f t="shared" si="33"/>
        <v>343</v>
      </c>
      <c r="B375" s="18" t="str">
        <f>IF(A375&lt;=$O$14,EDATE(B374,#REF!),"")</f>
        <v/>
      </c>
      <c r="C375" s="19" t="str">
        <f t="shared" si="34"/>
        <v/>
      </c>
      <c r="D375" s="19" t="str">
        <f t="shared" si="35"/>
        <v/>
      </c>
      <c r="E375" s="19" t="str">
        <f>IF(A375&lt;=$O$14,IF($O$15=1,(C375+D375)*$O$13,C375*$O$13),"")</f>
        <v/>
      </c>
      <c r="F375" s="19" t="str">
        <f t="shared" si="36"/>
        <v/>
      </c>
      <c r="G375" s="19" t="str">
        <f t="shared" si="37"/>
        <v/>
      </c>
      <c r="H375" s="19" t="str">
        <f t="shared" si="38"/>
        <v/>
      </c>
    </row>
    <row r="376" spans="1:8" x14ac:dyDescent="0.3">
      <c r="A376" s="14">
        <f t="shared" si="33"/>
        <v>344</v>
      </c>
      <c r="B376" s="15" t="str">
        <f>IF(A376&lt;=$O$14,EDATE(B375,#REF!),"")</f>
        <v/>
      </c>
      <c r="C376" s="16" t="str">
        <f t="shared" si="34"/>
        <v/>
      </c>
      <c r="D376" s="16" t="str">
        <f t="shared" si="35"/>
        <v/>
      </c>
      <c r="E376" s="16" t="str">
        <f>IF(A376&lt;=$O$14,IF($O$15=1,(C376+D376)*$O$13,C376*$O$13),"")</f>
        <v/>
      </c>
      <c r="F376" s="16" t="str">
        <f t="shared" si="36"/>
        <v/>
      </c>
      <c r="G376" s="16" t="str">
        <f t="shared" si="37"/>
        <v/>
      </c>
      <c r="H376" s="16" t="str">
        <f t="shared" si="38"/>
        <v/>
      </c>
    </row>
    <row r="377" spans="1:8" x14ac:dyDescent="0.3">
      <c r="A377" s="17">
        <f t="shared" si="33"/>
        <v>345</v>
      </c>
      <c r="B377" s="18" t="str">
        <f>IF(A377&lt;=$O$14,EDATE(B376,#REF!),"")</f>
        <v/>
      </c>
      <c r="C377" s="19" t="str">
        <f t="shared" si="34"/>
        <v/>
      </c>
      <c r="D377" s="19" t="str">
        <f t="shared" si="35"/>
        <v/>
      </c>
      <c r="E377" s="19" t="str">
        <f>IF(A377&lt;=$O$14,IF($O$15=1,(C377+D377)*$O$13,C377*$O$13),"")</f>
        <v/>
      </c>
      <c r="F377" s="19" t="str">
        <f t="shared" si="36"/>
        <v/>
      </c>
      <c r="G377" s="19" t="str">
        <f t="shared" si="37"/>
        <v/>
      </c>
      <c r="H377" s="19" t="str">
        <f t="shared" si="38"/>
        <v/>
      </c>
    </row>
    <row r="378" spans="1:8" x14ac:dyDescent="0.3">
      <c r="A378" s="14">
        <f t="shared" si="33"/>
        <v>346</v>
      </c>
      <c r="B378" s="15" t="str">
        <f>IF(A378&lt;=$O$14,EDATE(B377,#REF!),"")</f>
        <v/>
      </c>
      <c r="C378" s="16" t="str">
        <f t="shared" si="34"/>
        <v/>
      </c>
      <c r="D378" s="16" t="str">
        <f t="shared" si="35"/>
        <v/>
      </c>
      <c r="E378" s="16" t="str">
        <f>IF(A378&lt;=$O$14,IF($O$15=1,(C378+D378)*$O$13,C378*$O$13),"")</f>
        <v/>
      </c>
      <c r="F378" s="16" t="str">
        <f t="shared" si="36"/>
        <v/>
      </c>
      <c r="G378" s="16" t="str">
        <f t="shared" si="37"/>
        <v/>
      </c>
      <c r="H378" s="16" t="str">
        <f t="shared" si="38"/>
        <v/>
      </c>
    </row>
    <row r="379" spans="1:8" x14ac:dyDescent="0.3">
      <c r="A379" s="17">
        <f t="shared" si="33"/>
        <v>347</v>
      </c>
      <c r="B379" s="18" t="str">
        <f>IF(A379&lt;=$O$14,EDATE(B378,#REF!),"")</f>
        <v/>
      </c>
      <c r="C379" s="19" t="str">
        <f t="shared" si="34"/>
        <v/>
      </c>
      <c r="D379" s="19" t="str">
        <f t="shared" si="35"/>
        <v/>
      </c>
      <c r="E379" s="19" t="str">
        <f>IF(A379&lt;=$O$14,IF($O$15=1,(C379+D379)*$O$13,C379*$O$13),"")</f>
        <v/>
      </c>
      <c r="F379" s="19" t="str">
        <f t="shared" si="36"/>
        <v/>
      </c>
      <c r="G379" s="19" t="str">
        <f t="shared" si="37"/>
        <v/>
      </c>
      <c r="H379" s="19" t="str">
        <f t="shared" si="38"/>
        <v/>
      </c>
    </row>
    <row r="380" spans="1:8" x14ac:dyDescent="0.3">
      <c r="A380" s="14">
        <f t="shared" si="33"/>
        <v>348</v>
      </c>
      <c r="B380" s="15" t="str">
        <f>IF(A380&lt;=$O$14,EDATE(B379,#REF!),"")</f>
        <v/>
      </c>
      <c r="C380" s="16" t="str">
        <f t="shared" si="34"/>
        <v/>
      </c>
      <c r="D380" s="16" t="str">
        <f t="shared" si="35"/>
        <v/>
      </c>
      <c r="E380" s="16" t="str">
        <f>IF(A380&lt;=$O$14,IF($O$15=1,(C380+D380)*$O$13,C380*$O$13),"")</f>
        <v/>
      </c>
      <c r="F380" s="16" t="str">
        <f t="shared" si="36"/>
        <v/>
      </c>
      <c r="G380" s="16" t="str">
        <f t="shared" si="37"/>
        <v/>
      </c>
      <c r="H380" s="16" t="str">
        <f t="shared" si="38"/>
        <v/>
      </c>
    </row>
    <row r="381" spans="1:8" x14ac:dyDescent="0.3">
      <c r="A381" s="17">
        <f t="shared" si="33"/>
        <v>349</v>
      </c>
      <c r="B381" s="18" t="str">
        <f>IF(A381&lt;=$O$14,EDATE(B380,#REF!),"")</f>
        <v/>
      </c>
      <c r="C381" s="19" t="str">
        <f t="shared" si="34"/>
        <v/>
      </c>
      <c r="D381" s="19" t="str">
        <f t="shared" si="35"/>
        <v/>
      </c>
      <c r="E381" s="19" t="str">
        <f>IF(A381&lt;=$O$14,IF($O$15=1,(C381+D381)*$O$13,C381*$O$13),"")</f>
        <v/>
      </c>
      <c r="F381" s="19" t="str">
        <f t="shared" si="36"/>
        <v/>
      </c>
      <c r="G381" s="19" t="str">
        <f t="shared" si="37"/>
        <v/>
      </c>
      <c r="H381" s="19" t="str">
        <f t="shared" si="38"/>
        <v/>
      </c>
    </row>
    <row r="382" spans="1:8" x14ac:dyDescent="0.3">
      <c r="A382" s="14">
        <f t="shared" si="33"/>
        <v>350</v>
      </c>
      <c r="B382" s="15" t="str">
        <f>IF(A382&lt;=$O$14,EDATE(B381,#REF!),"")</f>
        <v/>
      </c>
      <c r="C382" s="16" t="str">
        <f t="shared" si="34"/>
        <v/>
      </c>
      <c r="D382" s="16" t="str">
        <f t="shared" si="35"/>
        <v/>
      </c>
      <c r="E382" s="16" t="str">
        <f>IF(A382&lt;=$O$14,IF($O$15=1,(C382+D382)*$O$13,C382*$O$13),"")</f>
        <v/>
      </c>
      <c r="F382" s="16" t="str">
        <f t="shared" si="36"/>
        <v/>
      </c>
      <c r="G382" s="16" t="str">
        <f t="shared" si="37"/>
        <v/>
      </c>
      <c r="H382" s="16" t="str">
        <f t="shared" si="38"/>
        <v/>
      </c>
    </row>
    <row r="383" spans="1:8" x14ac:dyDescent="0.3">
      <c r="A383" s="17">
        <f t="shared" si="33"/>
        <v>351</v>
      </c>
      <c r="B383" s="18" t="str">
        <f>IF(A383&lt;=$O$14,EDATE(B382,#REF!),"")</f>
        <v/>
      </c>
      <c r="C383" s="19" t="str">
        <f t="shared" si="34"/>
        <v/>
      </c>
      <c r="D383" s="19" t="str">
        <f t="shared" si="35"/>
        <v/>
      </c>
      <c r="E383" s="19" t="str">
        <f>IF(A383&lt;=$O$14,IF($O$15=1,(C383+D383)*$O$13,C383*$O$13),"")</f>
        <v/>
      </c>
      <c r="F383" s="19" t="str">
        <f t="shared" si="36"/>
        <v/>
      </c>
      <c r="G383" s="19" t="str">
        <f t="shared" si="37"/>
        <v/>
      </c>
      <c r="H383" s="19" t="str">
        <f t="shared" si="38"/>
        <v/>
      </c>
    </row>
    <row r="384" spans="1:8" x14ac:dyDescent="0.3">
      <c r="A384" s="14">
        <f t="shared" si="33"/>
        <v>352</v>
      </c>
      <c r="B384" s="15" t="str">
        <f>IF(A384&lt;=$O$14,EDATE(B383,#REF!),"")</f>
        <v/>
      </c>
      <c r="C384" s="16" t="str">
        <f t="shared" si="34"/>
        <v/>
      </c>
      <c r="D384" s="16" t="str">
        <f t="shared" si="35"/>
        <v/>
      </c>
      <c r="E384" s="16" t="str">
        <f>IF(A384&lt;=$O$14,IF($O$15=1,(C384+D384)*$O$13,C384*$O$13),"")</f>
        <v/>
      </c>
      <c r="F384" s="16" t="str">
        <f t="shared" si="36"/>
        <v/>
      </c>
      <c r="G384" s="16" t="str">
        <f t="shared" si="37"/>
        <v/>
      </c>
      <c r="H384" s="16" t="str">
        <f t="shared" si="38"/>
        <v/>
      </c>
    </row>
    <row r="385" spans="1:8" x14ac:dyDescent="0.3">
      <c r="A385" s="17">
        <f t="shared" si="33"/>
        <v>353</v>
      </c>
      <c r="B385" s="18" t="str">
        <f>IF(A385&lt;=$O$14,EDATE(B384,#REF!),"")</f>
        <v/>
      </c>
      <c r="C385" s="19" t="str">
        <f t="shared" si="34"/>
        <v/>
      </c>
      <c r="D385" s="19" t="str">
        <f t="shared" si="35"/>
        <v/>
      </c>
      <c r="E385" s="19" t="str">
        <f>IF(A385&lt;=$O$14,IF($O$15=1,(C385+D385)*$O$13,C385*$O$13),"")</f>
        <v/>
      </c>
      <c r="F385" s="19" t="str">
        <f t="shared" si="36"/>
        <v/>
      </c>
      <c r="G385" s="19" t="str">
        <f t="shared" si="37"/>
        <v/>
      </c>
      <c r="H385" s="19" t="str">
        <f t="shared" si="38"/>
        <v/>
      </c>
    </row>
    <row r="386" spans="1:8" x14ac:dyDescent="0.3">
      <c r="A386" s="14">
        <f t="shared" si="33"/>
        <v>354</v>
      </c>
      <c r="B386" s="15" t="str">
        <f>IF(A386&lt;=$O$14,EDATE(B385,#REF!),"")</f>
        <v/>
      </c>
      <c r="C386" s="16" t="str">
        <f t="shared" si="34"/>
        <v/>
      </c>
      <c r="D386" s="16" t="str">
        <f t="shared" si="35"/>
        <v/>
      </c>
      <c r="E386" s="16" t="str">
        <f>IF(A386&lt;=$O$14,IF($O$15=1,(C386+D386)*$O$13,C386*$O$13),"")</f>
        <v/>
      </c>
      <c r="F386" s="16" t="str">
        <f t="shared" si="36"/>
        <v/>
      </c>
      <c r="G386" s="16" t="str">
        <f t="shared" si="37"/>
        <v/>
      </c>
      <c r="H386" s="16" t="str">
        <f t="shared" si="38"/>
        <v/>
      </c>
    </row>
    <row r="387" spans="1:8" x14ac:dyDescent="0.3">
      <c r="A387" s="17">
        <f t="shared" si="33"/>
        <v>355</v>
      </c>
      <c r="B387" s="18" t="str">
        <f>IF(A387&lt;=$O$14,EDATE(B386,#REF!),"")</f>
        <v/>
      </c>
      <c r="C387" s="19" t="str">
        <f t="shared" si="34"/>
        <v/>
      </c>
      <c r="D387" s="19" t="str">
        <f t="shared" si="35"/>
        <v/>
      </c>
      <c r="E387" s="19" t="str">
        <f>IF(A387&lt;=$O$14,IF($O$15=1,(C387+D387)*$O$13,C387*$O$13),"")</f>
        <v/>
      </c>
      <c r="F387" s="19" t="str">
        <f t="shared" si="36"/>
        <v/>
      </c>
      <c r="G387" s="19" t="str">
        <f t="shared" si="37"/>
        <v/>
      </c>
      <c r="H387" s="19" t="str">
        <f t="shared" si="38"/>
        <v/>
      </c>
    </row>
    <row r="388" spans="1:8" x14ac:dyDescent="0.3">
      <c r="A388" s="14">
        <f t="shared" si="33"/>
        <v>356</v>
      </c>
      <c r="B388" s="15" t="str">
        <f>IF(A388&lt;=$O$14,EDATE(B387,#REF!),"")</f>
        <v/>
      </c>
      <c r="C388" s="16" t="str">
        <f t="shared" si="34"/>
        <v/>
      </c>
      <c r="D388" s="16" t="str">
        <f t="shared" si="35"/>
        <v/>
      </c>
      <c r="E388" s="16" t="str">
        <f>IF(A388&lt;=$O$14,IF($O$15=1,(C388+D388)*$O$13,C388*$O$13),"")</f>
        <v/>
      </c>
      <c r="F388" s="16" t="str">
        <f t="shared" si="36"/>
        <v/>
      </c>
      <c r="G388" s="16" t="str">
        <f t="shared" si="37"/>
        <v/>
      </c>
      <c r="H388" s="16" t="str">
        <f t="shared" si="38"/>
        <v/>
      </c>
    </row>
    <row r="389" spans="1:8" x14ac:dyDescent="0.3">
      <c r="A389" s="17">
        <f t="shared" si="33"/>
        <v>357</v>
      </c>
      <c r="B389" s="18" t="str">
        <f>IF(A389&lt;=$O$14,EDATE(B388,#REF!),"")</f>
        <v/>
      </c>
      <c r="C389" s="19" t="str">
        <f t="shared" si="34"/>
        <v/>
      </c>
      <c r="D389" s="19" t="str">
        <f t="shared" si="35"/>
        <v/>
      </c>
      <c r="E389" s="19" t="str">
        <f>IF(A389&lt;=$O$14,IF($O$15=1,(C389+D389)*$O$13,C389*$O$13),"")</f>
        <v/>
      </c>
      <c r="F389" s="19" t="str">
        <f t="shared" si="36"/>
        <v/>
      </c>
      <c r="G389" s="19" t="str">
        <f t="shared" si="37"/>
        <v/>
      </c>
      <c r="H389" s="19" t="str">
        <f t="shared" si="38"/>
        <v/>
      </c>
    </row>
    <row r="390" spans="1:8" x14ac:dyDescent="0.3">
      <c r="A390" s="14">
        <f t="shared" si="33"/>
        <v>358</v>
      </c>
      <c r="B390" s="15" t="str">
        <f>IF(A390&lt;=$O$14,EDATE(B389,#REF!),"")</f>
        <v/>
      </c>
      <c r="C390" s="16" t="str">
        <f t="shared" si="34"/>
        <v/>
      </c>
      <c r="D390" s="16" t="str">
        <f t="shared" si="35"/>
        <v/>
      </c>
      <c r="E390" s="16" t="str">
        <f>IF(A390&lt;=$O$14,IF($O$15=1,(C390+D390)*$O$13,C390*$O$13),"")</f>
        <v/>
      </c>
      <c r="F390" s="16" t="str">
        <f t="shared" si="36"/>
        <v/>
      </c>
      <c r="G390" s="16" t="str">
        <f t="shared" si="37"/>
        <v/>
      </c>
      <c r="H390" s="16" t="str">
        <f t="shared" si="38"/>
        <v/>
      </c>
    </row>
    <row r="391" spans="1:8" x14ac:dyDescent="0.3">
      <c r="A391" s="17">
        <f t="shared" si="33"/>
        <v>359</v>
      </c>
      <c r="B391" s="18" t="str">
        <f>IF(A391&lt;=$O$14,EDATE(B390,#REF!),"")</f>
        <v/>
      </c>
      <c r="C391" s="19" t="str">
        <f t="shared" si="34"/>
        <v/>
      </c>
      <c r="D391" s="19" t="str">
        <f t="shared" si="35"/>
        <v/>
      </c>
      <c r="E391" s="19" t="str">
        <f>IF(A391&lt;=$O$14,IF($O$15=1,(C391+D391)*$O$13,C391*$O$13),"")</f>
        <v/>
      </c>
      <c r="F391" s="19" t="str">
        <f t="shared" si="36"/>
        <v/>
      </c>
      <c r="G391" s="19" t="str">
        <f t="shared" si="37"/>
        <v/>
      </c>
      <c r="H391" s="19" t="str">
        <f t="shared" si="38"/>
        <v/>
      </c>
    </row>
    <row r="392" spans="1:8" x14ac:dyDescent="0.3">
      <c r="A392" s="14">
        <f t="shared" si="33"/>
        <v>360</v>
      </c>
      <c r="B392" s="15" t="str">
        <f>IF(A392&lt;=$O$14,EDATE(B391,#REF!),"")</f>
        <v/>
      </c>
      <c r="C392" s="16" t="str">
        <f t="shared" si="34"/>
        <v/>
      </c>
      <c r="D392" s="16" t="str">
        <f t="shared" si="35"/>
        <v/>
      </c>
      <c r="E392" s="16" t="str">
        <f>IF(A392&lt;=$O$14,IF($O$15=1,(C392+D392)*$O$13,C392*$O$13),"")</f>
        <v/>
      </c>
      <c r="F392" s="16" t="str">
        <f t="shared" si="36"/>
        <v/>
      </c>
      <c r="G392" s="16" t="str">
        <f t="shared" si="37"/>
        <v/>
      </c>
      <c r="H392" s="16" t="str">
        <f t="shared" si="38"/>
        <v/>
      </c>
    </row>
    <row r="393" spans="1:8" x14ac:dyDescent="0.3">
      <c r="A393" s="17">
        <f t="shared" si="33"/>
        <v>361</v>
      </c>
      <c r="B393" s="18" t="str">
        <f>IF(A393&lt;=$O$14,EDATE(B392,#REF!),"")</f>
        <v/>
      </c>
      <c r="C393" s="19" t="str">
        <f t="shared" si="34"/>
        <v/>
      </c>
      <c r="D393" s="19" t="str">
        <f t="shared" si="35"/>
        <v/>
      </c>
      <c r="E393" s="19" t="str">
        <f>IF(A393&lt;=$O$14,IF($O$15=1,(C393+D393)*$O$13,C393*$O$13),"")</f>
        <v/>
      </c>
      <c r="F393" s="19" t="str">
        <f t="shared" si="36"/>
        <v/>
      </c>
      <c r="G393" s="19" t="str">
        <f t="shared" si="37"/>
        <v/>
      </c>
      <c r="H393" s="19" t="str">
        <f t="shared" si="38"/>
        <v/>
      </c>
    </row>
    <row r="394" spans="1:8" x14ac:dyDescent="0.3">
      <c r="A394" s="14">
        <f t="shared" si="33"/>
        <v>362</v>
      </c>
      <c r="B394" s="15" t="str">
        <f>IF(A394&lt;=$O$14,EDATE(B393,#REF!),"")</f>
        <v/>
      </c>
      <c r="C394" s="16" t="str">
        <f t="shared" si="34"/>
        <v/>
      </c>
      <c r="D394" s="16" t="str">
        <f t="shared" si="35"/>
        <v/>
      </c>
      <c r="E394" s="16" t="str">
        <f>IF(A394&lt;=$O$14,IF($O$15=1,(C394+D394)*$O$13,C394*$O$13),"")</f>
        <v/>
      </c>
      <c r="F394" s="16" t="str">
        <f t="shared" si="36"/>
        <v/>
      </c>
      <c r="G394" s="16" t="str">
        <f t="shared" si="37"/>
        <v/>
      </c>
      <c r="H394" s="16" t="str">
        <f t="shared" si="38"/>
        <v/>
      </c>
    </row>
    <row r="395" spans="1:8" x14ac:dyDescent="0.3">
      <c r="A395" s="17">
        <f t="shared" si="33"/>
        <v>363</v>
      </c>
      <c r="B395" s="18" t="str">
        <f>IF(A395&lt;=$O$14,EDATE(B394,#REF!),"")</f>
        <v/>
      </c>
      <c r="C395" s="19" t="str">
        <f t="shared" si="34"/>
        <v/>
      </c>
      <c r="D395" s="19" t="str">
        <f t="shared" si="35"/>
        <v/>
      </c>
      <c r="E395" s="19" t="str">
        <f>IF(A395&lt;=$O$14,IF($O$15=1,(C395+D395)*$O$13,C395*$O$13),"")</f>
        <v/>
      </c>
      <c r="F395" s="19" t="str">
        <f t="shared" si="36"/>
        <v/>
      </c>
      <c r="G395" s="19" t="str">
        <f t="shared" si="37"/>
        <v/>
      </c>
      <c r="H395" s="19" t="str">
        <f t="shared" si="38"/>
        <v/>
      </c>
    </row>
    <row r="396" spans="1:8" x14ac:dyDescent="0.3">
      <c r="A396" s="14">
        <f t="shared" si="33"/>
        <v>364</v>
      </c>
      <c r="B396" s="15" t="str">
        <f>IF(A396&lt;=$O$14,EDATE(B395,#REF!),"")</f>
        <v/>
      </c>
      <c r="C396" s="16" t="str">
        <f t="shared" si="34"/>
        <v/>
      </c>
      <c r="D396" s="16" t="str">
        <f t="shared" si="35"/>
        <v/>
      </c>
      <c r="E396" s="16" t="str">
        <f>IF(A396&lt;=$O$14,IF($O$15=1,(C396+D396)*$O$13,C396*$O$13),"")</f>
        <v/>
      </c>
      <c r="F396" s="16" t="str">
        <f t="shared" si="36"/>
        <v/>
      </c>
      <c r="G396" s="16" t="str">
        <f t="shared" si="37"/>
        <v/>
      </c>
      <c r="H396" s="16" t="str">
        <f t="shared" si="38"/>
        <v/>
      </c>
    </row>
    <row r="397" spans="1:8" x14ac:dyDescent="0.3">
      <c r="A397" s="17">
        <f t="shared" si="33"/>
        <v>365</v>
      </c>
      <c r="B397" s="18" t="str">
        <f>IF(A397&lt;=$O$14,EDATE(B396,#REF!),"")</f>
        <v/>
      </c>
      <c r="C397" s="19" t="str">
        <f t="shared" si="34"/>
        <v/>
      </c>
      <c r="D397" s="19" t="str">
        <f t="shared" si="35"/>
        <v/>
      </c>
      <c r="E397" s="19" t="str">
        <f>IF(A397&lt;=$O$14,IF($O$15=1,(C397+D397)*$O$13,C397*$O$13),"")</f>
        <v/>
      </c>
      <c r="F397" s="19" t="str">
        <f t="shared" si="36"/>
        <v/>
      </c>
      <c r="G397" s="19" t="str">
        <f t="shared" si="37"/>
        <v/>
      </c>
      <c r="H397" s="19" t="str">
        <f t="shared" si="38"/>
        <v/>
      </c>
    </row>
    <row r="398" spans="1:8" x14ac:dyDescent="0.3">
      <c r="A398" s="14">
        <f t="shared" si="33"/>
        <v>366</v>
      </c>
      <c r="B398" s="15" t="str">
        <f>IF(A398&lt;=$O$14,EDATE(B397,#REF!),"")</f>
        <v/>
      </c>
      <c r="C398" s="16" t="str">
        <f t="shared" si="34"/>
        <v/>
      </c>
      <c r="D398" s="16" t="str">
        <f t="shared" si="35"/>
        <v/>
      </c>
      <c r="E398" s="16" t="str">
        <f>IF(A398&lt;=$O$14,IF($O$15=1,(C398+D398)*$O$13,C398*$O$13),"")</f>
        <v/>
      </c>
      <c r="F398" s="16" t="str">
        <f t="shared" si="36"/>
        <v/>
      </c>
      <c r="G398" s="16" t="str">
        <f t="shared" si="37"/>
        <v/>
      </c>
      <c r="H398" s="16" t="str">
        <f t="shared" si="38"/>
        <v/>
      </c>
    </row>
    <row r="399" spans="1:8" x14ac:dyDescent="0.3">
      <c r="A399" s="17">
        <f t="shared" si="33"/>
        <v>367</v>
      </c>
      <c r="B399" s="18" t="str">
        <f>IF(A399&lt;=$O$14,EDATE(B398,#REF!),"")</f>
        <v/>
      </c>
      <c r="C399" s="19" t="str">
        <f t="shared" si="34"/>
        <v/>
      </c>
      <c r="D399" s="19" t="str">
        <f t="shared" si="35"/>
        <v/>
      </c>
      <c r="E399" s="19" t="str">
        <f>IF(A399&lt;=$O$14,IF($O$15=1,(C399+D399)*$O$13,C399*$O$13),"")</f>
        <v/>
      </c>
      <c r="F399" s="19" t="str">
        <f t="shared" si="36"/>
        <v/>
      </c>
      <c r="G399" s="19" t="str">
        <f t="shared" si="37"/>
        <v/>
      </c>
      <c r="H399" s="19" t="str">
        <f t="shared" si="38"/>
        <v/>
      </c>
    </row>
    <row r="400" spans="1:8" x14ac:dyDescent="0.3">
      <c r="A400" s="14">
        <f t="shared" si="33"/>
        <v>368</v>
      </c>
      <c r="B400" s="15" t="str">
        <f>IF(A400&lt;=$O$14,EDATE(B399,#REF!),"")</f>
        <v/>
      </c>
      <c r="C400" s="16" t="str">
        <f t="shared" si="34"/>
        <v/>
      </c>
      <c r="D400" s="16" t="str">
        <f t="shared" si="35"/>
        <v/>
      </c>
      <c r="E400" s="16" t="str">
        <f>IF(A400&lt;=$O$14,IF($O$15=1,(C400+D400)*$O$13,C400*$O$13),"")</f>
        <v/>
      </c>
      <c r="F400" s="16" t="str">
        <f t="shared" si="36"/>
        <v/>
      </c>
      <c r="G400" s="16" t="str">
        <f t="shared" si="37"/>
        <v/>
      </c>
      <c r="H400" s="16" t="str">
        <f t="shared" si="38"/>
        <v/>
      </c>
    </row>
    <row r="401" spans="1:8" x14ac:dyDescent="0.3">
      <c r="A401" s="17">
        <f t="shared" si="33"/>
        <v>369</v>
      </c>
      <c r="B401" s="18" t="str">
        <f>IF(A401&lt;=$O$14,EDATE(B400,#REF!),"")</f>
        <v/>
      </c>
      <c r="C401" s="19" t="str">
        <f t="shared" si="34"/>
        <v/>
      </c>
      <c r="D401" s="19" t="str">
        <f t="shared" si="35"/>
        <v/>
      </c>
      <c r="E401" s="19" t="str">
        <f>IF(A401&lt;=$O$14,IF($O$15=1,(C401+D401)*$O$13,C401*$O$13),"")</f>
        <v/>
      </c>
      <c r="F401" s="19" t="str">
        <f t="shared" si="36"/>
        <v/>
      </c>
      <c r="G401" s="19" t="str">
        <f t="shared" si="37"/>
        <v/>
      </c>
      <c r="H401" s="19" t="str">
        <f t="shared" si="38"/>
        <v/>
      </c>
    </row>
    <row r="402" spans="1:8" x14ac:dyDescent="0.3">
      <c r="A402" s="14">
        <f t="shared" si="33"/>
        <v>370</v>
      </c>
      <c r="B402" s="15" t="str">
        <f>IF(A402&lt;=$O$14,EDATE(B401,#REF!),"")</f>
        <v/>
      </c>
      <c r="C402" s="16" t="str">
        <f t="shared" si="34"/>
        <v/>
      </c>
      <c r="D402" s="16" t="str">
        <f t="shared" si="35"/>
        <v/>
      </c>
      <c r="E402" s="16" t="str">
        <f>IF(A402&lt;=$O$14,IF($O$15=1,(C402+D402)*$O$13,C402*$O$13),"")</f>
        <v/>
      </c>
      <c r="F402" s="16" t="str">
        <f t="shared" si="36"/>
        <v/>
      </c>
      <c r="G402" s="16" t="str">
        <f t="shared" si="37"/>
        <v/>
      </c>
      <c r="H402" s="16" t="str">
        <f t="shared" si="38"/>
        <v/>
      </c>
    </row>
    <row r="403" spans="1:8" x14ac:dyDescent="0.3">
      <c r="A403" s="17">
        <f t="shared" si="33"/>
        <v>371</v>
      </c>
      <c r="B403" s="18" t="str">
        <f>IF(A403&lt;=$O$14,EDATE(B402,#REF!),"")</f>
        <v/>
      </c>
      <c r="C403" s="19" t="str">
        <f t="shared" si="34"/>
        <v/>
      </c>
      <c r="D403" s="19" t="str">
        <f t="shared" si="35"/>
        <v/>
      </c>
      <c r="E403" s="19" t="str">
        <f>IF(A403&lt;=$O$14,IF($O$15=1,(C403+D403)*$O$13,C403*$O$13),"")</f>
        <v/>
      </c>
      <c r="F403" s="19" t="str">
        <f t="shared" si="36"/>
        <v/>
      </c>
      <c r="G403" s="19" t="str">
        <f t="shared" si="37"/>
        <v/>
      </c>
      <c r="H403" s="19" t="str">
        <f t="shared" si="38"/>
        <v/>
      </c>
    </row>
    <row r="404" spans="1:8" x14ac:dyDescent="0.3">
      <c r="A404" s="14">
        <f t="shared" si="33"/>
        <v>372</v>
      </c>
      <c r="B404" s="15" t="str">
        <f>IF(A404&lt;=$O$14,EDATE(B403,#REF!),"")</f>
        <v/>
      </c>
      <c r="C404" s="16" t="str">
        <f t="shared" si="34"/>
        <v/>
      </c>
      <c r="D404" s="16" t="str">
        <f t="shared" si="35"/>
        <v/>
      </c>
      <c r="E404" s="16" t="str">
        <f>IF(A404&lt;=$O$14,IF($O$15=1,(C404+D404)*$O$13,C404*$O$13),"")</f>
        <v/>
      </c>
      <c r="F404" s="16" t="str">
        <f t="shared" si="36"/>
        <v/>
      </c>
      <c r="G404" s="16" t="str">
        <f t="shared" si="37"/>
        <v/>
      </c>
      <c r="H404" s="16" t="str">
        <f t="shared" si="38"/>
        <v/>
      </c>
    </row>
    <row r="405" spans="1:8" x14ac:dyDescent="0.3">
      <c r="A405" s="17">
        <f t="shared" si="33"/>
        <v>373</v>
      </c>
      <c r="B405" s="18" t="str">
        <f>IF(A405&lt;=$O$14,EDATE(B404,#REF!),"")</f>
        <v/>
      </c>
      <c r="C405" s="19" t="str">
        <f t="shared" si="34"/>
        <v/>
      </c>
      <c r="D405" s="19" t="str">
        <f t="shared" si="35"/>
        <v/>
      </c>
      <c r="E405" s="19" t="str">
        <f>IF(A405&lt;=$O$14,IF($O$15=1,(C405+D405)*$O$13,C405*$O$13),"")</f>
        <v/>
      </c>
      <c r="F405" s="19" t="str">
        <f t="shared" si="36"/>
        <v/>
      </c>
      <c r="G405" s="19" t="str">
        <f t="shared" si="37"/>
        <v/>
      </c>
      <c r="H405" s="19" t="str">
        <f t="shared" si="38"/>
        <v/>
      </c>
    </row>
    <row r="406" spans="1:8" x14ac:dyDescent="0.3">
      <c r="A406" s="14">
        <f t="shared" si="33"/>
        <v>374</v>
      </c>
      <c r="B406" s="15" t="str">
        <f>IF(A406&lt;=$O$14,EDATE(B405,#REF!),"")</f>
        <v/>
      </c>
      <c r="C406" s="16" t="str">
        <f t="shared" si="34"/>
        <v/>
      </c>
      <c r="D406" s="16" t="str">
        <f t="shared" si="35"/>
        <v/>
      </c>
      <c r="E406" s="16" t="str">
        <f>IF(A406&lt;=$O$14,IF($O$15=1,(C406+D406)*$O$13,C406*$O$13),"")</f>
        <v/>
      </c>
      <c r="F406" s="16" t="str">
        <f t="shared" si="36"/>
        <v/>
      </c>
      <c r="G406" s="16" t="str">
        <f t="shared" si="37"/>
        <v/>
      </c>
      <c r="H406" s="16" t="str">
        <f t="shared" si="38"/>
        <v/>
      </c>
    </row>
    <row r="407" spans="1:8" x14ac:dyDescent="0.3">
      <c r="A407" s="17">
        <f t="shared" si="33"/>
        <v>375</v>
      </c>
      <c r="B407" s="18" t="str">
        <f>IF(A407&lt;=$O$14,EDATE(B406,#REF!),"")</f>
        <v/>
      </c>
      <c r="C407" s="19" t="str">
        <f t="shared" si="34"/>
        <v/>
      </c>
      <c r="D407" s="19" t="str">
        <f t="shared" si="35"/>
        <v/>
      </c>
      <c r="E407" s="19" t="str">
        <f>IF(A407&lt;=$O$14,IF($O$15=1,(C407+D407)*$O$13,C407*$O$13),"")</f>
        <v/>
      </c>
      <c r="F407" s="19" t="str">
        <f t="shared" si="36"/>
        <v/>
      </c>
      <c r="G407" s="19" t="str">
        <f t="shared" si="37"/>
        <v/>
      </c>
      <c r="H407" s="19" t="str">
        <f t="shared" si="38"/>
        <v/>
      </c>
    </row>
    <row r="408" spans="1:8" x14ac:dyDescent="0.3">
      <c r="A408" s="14">
        <f t="shared" si="33"/>
        <v>376</v>
      </c>
      <c r="B408" s="15" t="str">
        <f>IF(A408&lt;=$O$14,EDATE(B407,#REF!),"")</f>
        <v/>
      </c>
      <c r="C408" s="16" t="str">
        <f t="shared" si="34"/>
        <v/>
      </c>
      <c r="D408" s="16" t="str">
        <f t="shared" si="35"/>
        <v/>
      </c>
      <c r="E408" s="16" t="str">
        <f>IF(A408&lt;=$O$14,IF($O$15=1,(C408+D408)*$O$13,C408*$O$13),"")</f>
        <v/>
      </c>
      <c r="F408" s="16" t="str">
        <f t="shared" si="36"/>
        <v/>
      </c>
      <c r="G408" s="16" t="str">
        <f t="shared" si="37"/>
        <v/>
      </c>
      <c r="H408" s="16" t="str">
        <f t="shared" si="38"/>
        <v/>
      </c>
    </row>
    <row r="409" spans="1:8" x14ac:dyDescent="0.3">
      <c r="A409" s="17">
        <f t="shared" si="33"/>
        <v>377</v>
      </c>
      <c r="B409" s="18" t="str">
        <f>IF(A409&lt;=$O$14,EDATE(B408,#REF!),"")</f>
        <v/>
      </c>
      <c r="C409" s="19" t="str">
        <f t="shared" si="34"/>
        <v/>
      </c>
      <c r="D409" s="19" t="str">
        <f t="shared" si="35"/>
        <v/>
      </c>
      <c r="E409" s="19" t="str">
        <f>IF(A409&lt;=$O$14,IF($O$15=1,(C409+D409)*$O$13,C409*$O$13),"")</f>
        <v/>
      </c>
      <c r="F409" s="19" t="str">
        <f t="shared" si="36"/>
        <v/>
      </c>
      <c r="G409" s="19" t="str">
        <f t="shared" si="37"/>
        <v/>
      </c>
      <c r="H409" s="19" t="str">
        <f t="shared" si="38"/>
        <v/>
      </c>
    </row>
    <row r="410" spans="1:8" x14ac:dyDescent="0.3">
      <c r="A410" s="14">
        <f t="shared" si="33"/>
        <v>378</v>
      </c>
      <c r="B410" s="15" t="str">
        <f>IF(A410&lt;=$O$14,EDATE(B409,#REF!),"")</f>
        <v/>
      </c>
      <c r="C410" s="16" t="str">
        <f t="shared" si="34"/>
        <v/>
      </c>
      <c r="D410" s="16" t="str">
        <f t="shared" si="35"/>
        <v/>
      </c>
      <c r="E410" s="16" t="str">
        <f>IF(A410&lt;=$O$14,IF($O$15=1,(C410+D410)*$O$13,C410*$O$13),"")</f>
        <v/>
      </c>
      <c r="F410" s="16" t="str">
        <f t="shared" si="36"/>
        <v/>
      </c>
      <c r="G410" s="16" t="str">
        <f t="shared" si="37"/>
        <v/>
      </c>
      <c r="H410" s="16" t="str">
        <f t="shared" si="38"/>
        <v/>
      </c>
    </row>
    <row r="411" spans="1:8" x14ac:dyDescent="0.3">
      <c r="A411" s="17">
        <f t="shared" si="33"/>
        <v>379</v>
      </c>
      <c r="B411" s="18" t="str">
        <f>IF(A411&lt;=$O$14,EDATE(B410,#REF!),"")</f>
        <v/>
      </c>
      <c r="C411" s="19" t="str">
        <f t="shared" si="34"/>
        <v/>
      </c>
      <c r="D411" s="19" t="str">
        <f t="shared" si="35"/>
        <v/>
      </c>
      <c r="E411" s="19" t="str">
        <f>IF(A411&lt;=$O$14,IF($O$15=1,(C411+D411)*$O$13,C411*$O$13),"")</f>
        <v/>
      </c>
      <c r="F411" s="19" t="str">
        <f t="shared" si="36"/>
        <v/>
      </c>
      <c r="G411" s="19" t="str">
        <f t="shared" si="37"/>
        <v/>
      </c>
      <c r="H411" s="19" t="str">
        <f t="shared" si="38"/>
        <v/>
      </c>
    </row>
    <row r="412" spans="1:8" x14ac:dyDescent="0.3">
      <c r="A412" s="14">
        <f t="shared" si="33"/>
        <v>380</v>
      </c>
      <c r="B412" s="15" t="str">
        <f>IF(A412&lt;=$O$14,EDATE(B411,#REF!),"")</f>
        <v/>
      </c>
      <c r="C412" s="16" t="str">
        <f t="shared" si="34"/>
        <v/>
      </c>
      <c r="D412" s="16" t="str">
        <f t="shared" si="35"/>
        <v/>
      </c>
      <c r="E412" s="16" t="str">
        <f>IF(A412&lt;=$O$14,IF($O$15=1,(C412+D412)*$O$13,C412*$O$13),"")</f>
        <v/>
      </c>
      <c r="F412" s="16" t="str">
        <f t="shared" si="36"/>
        <v/>
      </c>
      <c r="G412" s="16" t="str">
        <f t="shared" si="37"/>
        <v/>
      </c>
      <c r="H412" s="16" t="str">
        <f t="shared" si="38"/>
        <v/>
      </c>
    </row>
    <row r="413" spans="1:8" x14ac:dyDescent="0.3">
      <c r="A413" s="17">
        <f t="shared" si="33"/>
        <v>381</v>
      </c>
      <c r="B413" s="18" t="str">
        <f>IF(A413&lt;=$O$14,EDATE(B412,#REF!),"")</f>
        <v/>
      </c>
      <c r="C413" s="19" t="str">
        <f t="shared" si="34"/>
        <v/>
      </c>
      <c r="D413" s="19" t="str">
        <f t="shared" si="35"/>
        <v/>
      </c>
      <c r="E413" s="19" t="str">
        <f>IF(A413&lt;=$O$14,IF($O$15=1,(C413+D413)*$O$13,C413*$O$13),"")</f>
        <v/>
      </c>
      <c r="F413" s="19" t="str">
        <f t="shared" si="36"/>
        <v/>
      </c>
      <c r="G413" s="19" t="str">
        <f t="shared" si="37"/>
        <v/>
      </c>
      <c r="H413" s="19" t="str">
        <f t="shared" si="38"/>
        <v/>
      </c>
    </row>
    <row r="414" spans="1:8" x14ac:dyDescent="0.3">
      <c r="A414" s="14">
        <f t="shared" si="33"/>
        <v>382</v>
      </c>
      <c r="B414" s="15" t="str">
        <f>IF(A414&lt;=$O$14,EDATE(B413,#REF!),"")</f>
        <v/>
      </c>
      <c r="C414" s="16" t="str">
        <f t="shared" si="34"/>
        <v/>
      </c>
      <c r="D414" s="16" t="str">
        <f t="shared" si="35"/>
        <v/>
      </c>
      <c r="E414" s="16" t="str">
        <f>IF(A414&lt;=$O$14,IF($O$15=1,(C414+D414)*$O$13,C414*$O$13),"")</f>
        <v/>
      </c>
      <c r="F414" s="16" t="str">
        <f t="shared" si="36"/>
        <v/>
      </c>
      <c r="G414" s="16" t="str">
        <f t="shared" si="37"/>
        <v/>
      </c>
      <c r="H414" s="16" t="str">
        <f t="shared" si="38"/>
        <v/>
      </c>
    </row>
    <row r="415" spans="1:8" x14ac:dyDescent="0.3">
      <c r="A415" s="17">
        <f t="shared" si="33"/>
        <v>383</v>
      </c>
      <c r="B415" s="18" t="str">
        <f>IF(A415&lt;=$O$14,EDATE(B414,#REF!),"")</f>
        <v/>
      </c>
      <c r="C415" s="19" t="str">
        <f t="shared" si="34"/>
        <v/>
      </c>
      <c r="D415" s="19" t="str">
        <f t="shared" si="35"/>
        <v/>
      </c>
      <c r="E415" s="19" t="str">
        <f>IF(A415&lt;=$O$14,IF($O$15=1,(C415+D415)*$O$13,C415*$O$13),"")</f>
        <v/>
      </c>
      <c r="F415" s="19" t="str">
        <f t="shared" si="36"/>
        <v/>
      </c>
      <c r="G415" s="19" t="str">
        <f t="shared" si="37"/>
        <v/>
      </c>
      <c r="H415" s="19" t="str">
        <f t="shared" si="38"/>
        <v/>
      </c>
    </row>
    <row r="416" spans="1:8" x14ac:dyDescent="0.3">
      <c r="A416" s="14">
        <f t="shared" si="33"/>
        <v>384</v>
      </c>
      <c r="B416" s="15" t="str">
        <f>IF(A416&lt;=$O$14,EDATE(B415,#REF!),"")</f>
        <v/>
      </c>
      <c r="C416" s="16" t="str">
        <f t="shared" si="34"/>
        <v/>
      </c>
      <c r="D416" s="16" t="str">
        <f t="shared" si="35"/>
        <v/>
      </c>
      <c r="E416" s="16" t="str">
        <f>IF(A416&lt;=$O$14,IF($O$15=1,(C416+D416)*$O$13,C416*$O$13),"")</f>
        <v/>
      </c>
      <c r="F416" s="16" t="str">
        <f t="shared" si="36"/>
        <v/>
      </c>
      <c r="G416" s="16" t="str">
        <f t="shared" si="37"/>
        <v/>
      </c>
      <c r="H416" s="16" t="str">
        <f t="shared" si="38"/>
        <v/>
      </c>
    </row>
    <row r="417" spans="1:8" x14ac:dyDescent="0.3">
      <c r="A417" s="17">
        <f t="shared" ref="A417:A480" si="39">A416+1</f>
        <v>385</v>
      </c>
      <c r="B417" s="18" t="str">
        <f>IF(A417&lt;=$O$14,EDATE(B416,#REF!),"")</f>
        <v/>
      </c>
      <c r="C417" s="19" t="str">
        <f t="shared" ref="C417:C480" si="40">IF(A417&lt;=$O$14,F416,"")</f>
        <v/>
      </c>
      <c r="D417" s="19" t="str">
        <f t="shared" ref="D417:D480" si="41">IF(A417&lt;=$O$14,$B$5,"")</f>
        <v/>
      </c>
      <c r="E417" s="19" t="str">
        <f>IF(A417&lt;=$O$14,IF($O$15=1,(C417+D417)*$O$13,C417*$O$13),"")</f>
        <v/>
      </c>
      <c r="F417" s="19" t="str">
        <f t="shared" ref="F417:F480" si="42">IF(A417&lt;=$O$14,C417+D417+E417,"")</f>
        <v/>
      </c>
      <c r="G417" s="19" t="str">
        <f t="shared" ref="G417:G480" si="43">IF(A417&lt;=$O$14,G416+D417,"")</f>
        <v/>
      </c>
      <c r="H417" s="19" t="str">
        <f t="shared" ref="H417:H480" si="44">IF(A417&lt;=$O$14,F417-G417,"")</f>
        <v/>
      </c>
    </row>
    <row r="418" spans="1:8" x14ac:dyDescent="0.3">
      <c r="A418" s="14">
        <f t="shared" si="39"/>
        <v>386</v>
      </c>
      <c r="B418" s="15" t="str">
        <f>IF(A418&lt;=$O$14,EDATE(B417,#REF!),"")</f>
        <v/>
      </c>
      <c r="C418" s="16" t="str">
        <f t="shared" si="40"/>
        <v/>
      </c>
      <c r="D418" s="16" t="str">
        <f t="shared" si="41"/>
        <v/>
      </c>
      <c r="E418" s="16" t="str">
        <f>IF(A418&lt;=$O$14,IF($O$15=1,(C418+D418)*$O$13,C418*$O$13),"")</f>
        <v/>
      </c>
      <c r="F418" s="16" t="str">
        <f t="shared" si="42"/>
        <v/>
      </c>
      <c r="G418" s="16" t="str">
        <f t="shared" si="43"/>
        <v/>
      </c>
      <c r="H418" s="16" t="str">
        <f t="shared" si="44"/>
        <v/>
      </c>
    </row>
    <row r="419" spans="1:8" x14ac:dyDescent="0.3">
      <c r="A419" s="17">
        <f t="shared" si="39"/>
        <v>387</v>
      </c>
      <c r="B419" s="18" t="str">
        <f>IF(A419&lt;=$O$14,EDATE(B418,#REF!),"")</f>
        <v/>
      </c>
      <c r="C419" s="19" t="str">
        <f t="shared" si="40"/>
        <v/>
      </c>
      <c r="D419" s="19" t="str">
        <f t="shared" si="41"/>
        <v/>
      </c>
      <c r="E419" s="19" t="str">
        <f>IF(A419&lt;=$O$14,IF($O$15=1,(C419+D419)*$O$13,C419*$O$13),"")</f>
        <v/>
      </c>
      <c r="F419" s="19" t="str">
        <f t="shared" si="42"/>
        <v/>
      </c>
      <c r="G419" s="19" t="str">
        <f t="shared" si="43"/>
        <v/>
      </c>
      <c r="H419" s="19" t="str">
        <f t="shared" si="44"/>
        <v/>
      </c>
    </row>
    <row r="420" spans="1:8" x14ac:dyDescent="0.3">
      <c r="A420" s="14">
        <f t="shared" si="39"/>
        <v>388</v>
      </c>
      <c r="B420" s="15" t="str">
        <f>IF(A420&lt;=$O$14,EDATE(B419,#REF!),"")</f>
        <v/>
      </c>
      <c r="C420" s="16" t="str">
        <f t="shared" si="40"/>
        <v/>
      </c>
      <c r="D420" s="16" t="str">
        <f t="shared" si="41"/>
        <v/>
      </c>
      <c r="E420" s="16" t="str">
        <f>IF(A420&lt;=$O$14,IF($O$15=1,(C420+D420)*$O$13,C420*$O$13),"")</f>
        <v/>
      </c>
      <c r="F420" s="16" t="str">
        <f t="shared" si="42"/>
        <v/>
      </c>
      <c r="G420" s="16" t="str">
        <f t="shared" si="43"/>
        <v/>
      </c>
      <c r="H420" s="16" t="str">
        <f t="shared" si="44"/>
        <v/>
      </c>
    </row>
    <row r="421" spans="1:8" x14ac:dyDescent="0.3">
      <c r="A421" s="17">
        <f t="shared" si="39"/>
        <v>389</v>
      </c>
      <c r="B421" s="18" t="str">
        <f>IF(A421&lt;=$O$14,EDATE(B420,#REF!),"")</f>
        <v/>
      </c>
      <c r="C421" s="19" t="str">
        <f t="shared" si="40"/>
        <v/>
      </c>
      <c r="D421" s="19" t="str">
        <f t="shared" si="41"/>
        <v/>
      </c>
      <c r="E421" s="19" t="str">
        <f>IF(A421&lt;=$O$14,IF($O$15=1,(C421+D421)*$O$13,C421*$O$13),"")</f>
        <v/>
      </c>
      <c r="F421" s="19" t="str">
        <f t="shared" si="42"/>
        <v/>
      </c>
      <c r="G421" s="19" t="str">
        <f t="shared" si="43"/>
        <v/>
      </c>
      <c r="H421" s="19" t="str">
        <f t="shared" si="44"/>
        <v/>
      </c>
    </row>
    <row r="422" spans="1:8" x14ac:dyDescent="0.3">
      <c r="A422" s="14">
        <f t="shared" si="39"/>
        <v>390</v>
      </c>
      <c r="B422" s="15" t="str">
        <f>IF(A422&lt;=$O$14,EDATE(B421,#REF!),"")</f>
        <v/>
      </c>
      <c r="C422" s="16" t="str">
        <f t="shared" si="40"/>
        <v/>
      </c>
      <c r="D422" s="16" t="str">
        <f t="shared" si="41"/>
        <v/>
      </c>
      <c r="E422" s="16" t="str">
        <f>IF(A422&lt;=$O$14,IF($O$15=1,(C422+D422)*$O$13,C422*$O$13),"")</f>
        <v/>
      </c>
      <c r="F422" s="16" t="str">
        <f t="shared" si="42"/>
        <v/>
      </c>
      <c r="G422" s="16" t="str">
        <f t="shared" si="43"/>
        <v/>
      </c>
      <c r="H422" s="16" t="str">
        <f t="shared" si="44"/>
        <v/>
      </c>
    </row>
    <row r="423" spans="1:8" x14ac:dyDescent="0.3">
      <c r="A423" s="17">
        <f t="shared" si="39"/>
        <v>391</v>
      </c>
      <c r="B423" s="18" t="str">
        <f>IF(A423&lt;=$O$14,EDATE(B422,#REF!),"")</f>
        <v/>
      </c>
      <c r="C423" s="19" t="str">
        <f t="shared" si="40"/>
        <v/>
      </c>
      <c r="D423" s="19" t="str">
        <f t="shared" si="41"/>
        <v/>
      </c>
      <c r="E423" s="19" t="str">
        <f>IF(A423&lt;=$O$14,IF($O$15=1,(C423+D423)*$O$13,C423*$O$13),"")</f>
        <v/>
      </c>
      <c r="F423" s="19" t="str">
        <f t="shared" si="42"/>
        <v/>
      </c>
      <c r="G423" s="19" t="str">
        <f t="shared" si="43"/>
        <v/>
      </c>
      <c r="H423" s="19" t="str">
        <f t="shared" si="44"/>
        <v/>
      </c>
    </row>
    <row r="424" spans="1:8" x14ac:dyDescent="0.3">
      <c r="A424" s="14">
        <f t="shared" si="39"/>
        <v>392</v>
      </c>
      <c r="B424" s="15" t="str">
        <f>IF(A424&lt;=$O$14,EDATE(B423,#REF!),"")</f>
        <v/>
      </c>
      <c r="C424" s="16" t="str">
        <f t="shared" si="40"/>
        <v/>
      </c>
      <c r="D424" s="16" t="str">
        <f t="shared" si="41"/>
        <v/>
      </c>
      <c r="E424" s="16" t="str">
        <f>IF(A424&lt;=$O$14,IF($O$15=1,(C424+D424)*$O$13,C424*$O$13),"")</f>
        <v/>
      </c>
      <c r="F424" s="16" t="str">
        <f t="shared" si="42"/>
        <v/>
      </c>
      <c r="G424" s="16" t="str">
        <f t="shared" si="43"/>
        <v/>
      </c>
      <c r="H424" s="16" t="str">
        <f t="shared" si="44"/>
        <v/>
      </c>
    </row>
    <row r="425" spans="1:8" x14ac:dyDescent="0.3">
      <c r="A425" s="17">
        <f t="shared" si="39"/>
        <v>393</v>
      </c>
      <c r="B425" s="18" t="str">
        <f>IF(A425&lt;=$O$14,EDATE(B424,#REF!),"")</f>
        <v/>
      </c>
      <c r="C425" s="19" t="str">
        <f t="shared" si="40"/>
        <v/>
      </c>
      <c r="D425" s="19" t="str">
        <f t="shared" si="41"/>
        <v/>
      </c>
      <c r="E425" s="19" t="str">
        <f>IF(A425&lt;=$O$14,IF($O$15=1,(C425+D425)*$O$13,C425*$O$13),"")</f>
        <v/>
      </c>
      <c r="F425" s="19" t="str">
        <f t="shared" si="42"/>
        <v/>
      </c>
      <c r="G425" s="19" t="str">
        <f t="shared" si="43"/>
        <v/>
      </c>
      <c r="H425" s="19" t="str">
        <f t="shared" si="44"/>
        <v/>
      </c>
    </row>
    <row r="426" spans="1:8" x14ac:dyDescent="0.3">
      <c r="A426" s="14">
        <f t="shared" si="39"/>
        <v>394</v>
      </c>
      <c r="B426" s="15" t="str">
        <f>IF(A426&lt;=$O$14,EDATE(B425,#REF!),"")</f>
        <v/>
      </c>
      <c r="C426" s="16" t="str">
        <f t="shared" si="40"/>
        <v/>
      </c>
      <c r="D426" s="16" t="str">
        <f t="shared" si="41"/>
        <v/>
      </c>
      <c r="E426" s="16" t="str">
        <f>IF(A426&lt;=$O$14,IF($O$15=1,(C426+D426)*$O$13,C426*$O$13),"")</f>
        <v/>
      </c>
      <c r="F426" s="16" t="str">
        <f t="shared" si="42"/>
        <v/>
      </c>
      <c r="G426" s="16" t="str">
        <f t="shared" si="43"/>
        <v/>
      </c>
      <c r="H426" s="16" t="str">
        <f t="shared" si="44"/>
        <v/>
      </c>
    </row>
    <row r="427" spans="1:8" x14ac:dyDescent="0.3">
      <c r="A427" s="17">
        <f t="shared" si="39"/>
        <v>395</v>
      </c>
      <c r="B427" s="18" t="str">
        <f>IF(A427&lt;=$O$14,EDATE(B426,#REF!),"")</f>
        <v/>
      </c>
      <c r="C427" s="19" t="str">
        <f t="shared" si="40"/>
        <v/>
      </c>
      <c r="D427" s="19" t="str">
        <f t="shared" si="41"/>
        <v/>
      </c>
      <c r="E427" s="19" t="str">
        <f>IF(A427&lt;=$O$14,IF($O$15=1,(C427+D427)*$O$13,C427*$O$13),"")</f>
        <v/>
      </c>
      <c r="F427" s="19" t="str">
        <f t="shared" si="42"/>
        <v/>
      </c>
      <c r="G427" s="19" t="str">
        <f t="shared" si="43"/>
        <v/>
      </c>
      <c r="H427" s="19" t="str">
        <f t="shared" si="44"/>
        <v/>
      </c>
    </row>
    <row r="428" spans="1:8" x14ac:dyDescent="0.3">
      <c r="A428" s="14">
        <f t="shared" si="39"/>
        <v>396</v>
      </c>
      <c r="B428" s="15" t="str">
        <f>IF(A428&lt;=$O$14,EDATE(B427,#REF!),"")</f>
        <v/>
      </c>
      <c r="C428" s="16" t="str">
        <f t="shared" si="40"/>
        <v/>
      </c>
      <c r="D428" s="16" t="str">
        <f t="shared" si="41"/>
        <v/>
      </c>
      <c r="E428" s="16" t="str">
        <f>IF(A428&lt;=$O$14,IF($O$15=1,(C428+D428)*$O$13,C428*$O$13),"")</f>
        <v/>
      </c>
      <c r="F428" s="16" t="str">
        <f t="shared" si="42"/>
        <v/>
      </c>
      <c r="G428" s="16" t="str">
        <f t="shared" si="43"/>
        <v/>
      </c>
      <c r="H428" s="16" t="str">
        <f t="shared" si="44"/>
        <v/>
      </c>
    </row>
    <row r="429" spans="1:8" x14ac:dyDescent="0.3">
      <c r="A429" s="17">
        <f t="shared" si="39"/>
        <v>397</v>
      </c>
      <c r="B429" s="18" t="str">
        <f>IF(A429&lt;=$O$14,EDATE(B428,#REF!),"")</f>
        <v/>
      </c>
      <c r="C429" s="19" t="str">
        <f t="shared" si="40"/>
        <v/>
      </c>
      <c r="D429" s="19" t="str">
        <f t="shared" si="41"/>
        <v/>
      </c>
      <c r="E429" s="19" t="str">
        <f>IF(A429&lt;=$O$14,IF($O$15=1,(C429+D429)*$O$13,C429*$O$13),"")</f>
        <v/>
      </c>
      <c r="F429" s="19" t="str">
        <f t="shared" si="42"/>
        <v/>
      </c>
      <c r="G429" s="19" t="str">
        <f t="shared" si="43"/>
        <v/>
      </c>
      <c r="H429" s="19" t="str">
        <f t="shared" si="44"/>
        <v/>
      </c>
    </row>
    <row r="430" spans="1:8" x14ac:dyDescent="0.3">
      <c r="A430" s="14">
        <f t="shared" si="39"/>
        <v>398</v>
      </c>
      <c r="B430" s="15" t="str">
        <f>IF(A430&lt;=$O$14,EDATE(B429,#REF!),"")</f>
        <v/>
      </c>
      <c r="C430" s="16" t="str">
        <f t="shared" si="40"/>
        <v/>
      </c>
      <c r="D430" s="16" t="str">
        <f t="shared" si="41"/>
        <v/>
      </c>
      <c r="E430" s="16" t="str">
        <f>IF(A430&lt;=$O$14,IF($O$15=1,(C430+D430)*$O$13,C430*$O$13),"")</f>
        <v/>
      </c>
      <c r="F430" s="16" t="str">
        <f t="shared" si="42"/>
        <v/>
      </c>
      <c r="G430" s="16" t="str">
        <f t="shared" si="43"/>
        <v/>
      </c>
      <c r="H430" s="16" t="str">
        <f t="shared" si="44"/>
        <v/>
      </c>
    </row>
    <row r="431" spans="1:8" x14ac:dyDescent="0.3">
      <c r="A431" s="17">
        <f t="shared" si="39"/>
        <v>399</v>
      </c>
      <c r="B431" s="18" t="str">
        <f>IF(A431&lt;=$O$14,EDATE(B430,#REF!),"")</f>
        <v/>
      </c>
      <c r="C431" s="19" t="str">
        <f t="shared" si="40"/>
        <v/>
      </c>
      <c r="D431" s="19" t="str">
        <f t="shared" si="41"/>
        <v/>
      </c>
      <c r="E431" s="19" t="str">
        <f>IF(A431&lt;=$O$14,IF($O$15=1,(C431+D431)*$O$13,C431*$O$13),"")</f>
        <v/>
      </c>
      <c r="F431" s="19" t="str">
        <f t="shared" si="42"/>
        <v/>
      </c>
      <c r="G431" s="19" t="str">
        <f t="shared" si="43"/>
        <v/>
      </c>
      <c r="H431" s="19" t="str">
        <f t="shared" si="44"/>
        <v/>
      </c>
    </row>
    <row r="432" spans="1:8" x14ac:dyDescent="0.3">
      <c r="A432" s="14">
        <f t="shared" si="39"/>
        <v>400</v>
      </c>
      <c r="B432" s="15" t="str">
        <f>IF(A432&lt;=$O$14,EDATE(B431,#REF!),"")</f>
        <v/>
      </c>
      <c r="C432" s="16" t="str">
        <f t="shared" si="40"/>
        <v/>
      </c>
      <c r="D432" s="16" t="str">
        <f t="shared" si="41"/>
        <v/>
      </c>
      <c r="E432" s="16" t="str">
        <f>IF(A432&lt;=$O$14,IF($O$15=1,(C432+D432)*$O$13,C432*$O$13),"")</f>
        <v/>
      </c>
      <c r="F432" s="16" t="str">
        <f t="shared" si="42"/>
        <v/>
      </c>
      <c r="G432" s="16" t="str">
        <f t="shared" si="43"/>
        <v/>
      </c>
      <c r="H432" s="16" t="str">
        <f t="shared" si="44"/>
        <v/>
      </c>
    </row>
    <row r="433" spans="1:8" x14ac:dyDescent="0.3">
      <c r="A433" s="17">
        <f t="shared" si="39"/>
        <v>401</v>
      </c>
      <c r="B433" s="18" t="str">
        <f>IF(A433&lt;=$O$14,EDATE(B432,#REF!),"")</f>
        <v/>
      </c>
      <c r="C433" s="19" t="str">
        <f t="shared" si="40"/>
        <v/>
      </c>
      <c r="D433" s="19" t="str">
        <f t="shared" si="41"/>
        <v/>
      </c>
      <c r="E433" s="19" t="str">
        <f>IF(A433&lt;=$O$14,IF($O$15=1,(C433+D433)*$O$13,C433*$O$13),"")</f>
        <v/>
      </c>
      <c r="F433" s="19" t="str">
        <f t="shared" si="42"/>
        <v/>
      </c>
      <c r="G433" s="19" t="str">
        <f t="shared" si="43"/>
        <v/>
      </c>
      <c r="H433" s="19" t="str">
        <f t="shared" si="44"/>
        <v/>
      </c>
    </row>
    <row r="434" spans="1:8" x14ac:dyDescent="0.3">
      <c r="A434" s="14">
        <f t="shared" si="39"/>
        <v>402</v>
      </c>
      <c r="B434" s="15" t="str">
        <f>IF(A434&lt;=$O$14,EDATE(B433,#REF!),"")</f>
        <v/>
      </c>
      <c r="C434" s="16" t="str">
        <f t="shared" si="40"/>
        <v/>
      </c>
      <c r="D434" s="16" t="str">
        <f t="shared" si="41"/>
        <v/>
      </c>
      <c r="E434" s="16" t="str">
        <f>IF(A434&lt;=$O$14,IF($O$15=1,(C434+D434)*$O$13,C434*$O$13),"")</f>
        <v/>
      </c>
      <c r="F434" s="16" t="str">
        <f t="shared" si="42"/>
        <v/>
      </c>
      <c r="G434" s="16" t="str">
        <f t="shared" si="43"/>
        <v/>
      </c>
      <c r="H434" s="16" t="str">
        <f t="shared" si="44"/>
        <v/>
      </c>
    </row>
    <row r="435" spans="1:8" x14ac:dyDescent="0.3">
      <c r="A435" s="17">
        <f t="shared" si="39"/>
        <v>403</v>
      </c>
      <c r="B435" s="18" t="str">
        <f>IF(A435&lt;=$O$14,EDATE(B434,#REF!),"")</f>
        <v/>
      </c>
      <c r="C435" s="19" t="str">
        <f t="shared" si="40"/>
        <v/>
      </c>
      <c r="D435" s="19" t="str">
        <f t="shared" si="41"/>
        <v/>
      </c>
      <c r="E435" s="19" t="str">
        <f>IF(A435&lt;=$O$14,IF($O$15=1,(C435+D435)*$O$13,C435*$O$13),"")</f>
        <v/>
      </c>
      <c r="F435" s="19" t="str">
        <f t="shared" si="42"/>
        <v/>
      </c>
      <c r="G435" s="19" t="str">
        <f t="shared" si="43"/>
        <v/>
      </c>
      <c r="H435" s="19" t="str">
        <f t="shared" si="44"/>
        <v/>
      </c>
    </row>
    <row r="436" spans="1:8" x14ac:dyDescent="0.3">
      <c r="A436" s="14">
        <f t="shared" si="39"/>
        <v>404</v>
      </c>
      <c r="B436" s="15" t="str">
        <f>IF(A436&lt;=$O$14,EDATE(B435,#REF!),"")</f>
        <v/>
      </c>
      <c r="C436" s="16" t="str">
        <f t="shared" si="40"/>
        <v/>
      </c>
      <c r="D436" s="16" t="str">
        <f t="shared" si="41"/>
        <v/>
      </c>
      <c r="E436" s="16" t="str">
        <f>IF(A436&lt;=$O$14,IF($O$15=1,(C436+D436)*$O$13,C436*$O$13),"")</f>
        <v/>
      </c>
      <c r="F436" s="16" t="str">
        <f t="shared" si="42"/>
        <v/>
      </c>
      <c r="G436" s="16" t="str">
        <f t="shared" si="43"/>
        <v/>
      </c>
      <c r="H436" s="16" t="str">
        <f t="shared" si="44"/>
        <v/>
      </c>
    </row>
    <row r="437" spans="1:8" x14ac:dyDescent="0.3">
      <c r="A437" s="17">
        <f t="shared" si="39"/>
        <v>405</v>
      </c>
      <c r="B437" s="18" t="str">
        <f>IF(A437&lt;=$O$14,EDATE(B436,#REF!),"")</f>
        <v/>
      </c>
      <c r="C437" s="19" t="str">
        <f t="shared" si="40"/>
        <v/>
      </c>
      <c r="D437" s="19" t="str">
        <f t="shared" si="41"/>
        <v/>
      </c>
      <c r="E437" s="19" t="str">
        <f>IF(A437&lt;=$O$14,IF($O$15=1,(C437+D437)*$O$13,C437*$O$13),"")</f>
        <v/>
      </c>
      <c r="F437" s="19" t="str">
        <f t="shared" si="42"/>
        <v/>
      </c>
      <c r="G437" s="19" t="str">
        <f t="shared" si="43"/>
        <v/>
      </c>
      <c r="H437" s="19" t="str">
        <f t="shared" si="44"/>
        <v/>
      </c>
    </row>
    <row r="438" spans="1:8" x14ac:dyDescent="0.3">
      <c r="A438" s="14">
        <f t="shared" si="39"/>
        <v>406</v>
      </c>
      <c r="B438" s="15" t="str">
        <f>IF(A438&lt;=$O$14,EDATE(B437,#REF!),"")</f>
        <v/>
      </c>
      <c r="C438" s="16" t="str">
        <f t="shared" si="40"/>
        <v/>
      </c>
      <c r="D438" s="16" t="str">
        <f t="shared" si="41"/>
        <v/>
      </c>
      <c r="E438" s="16" t="str">
        <f>IF(A438&lt;=$O$14,IF($O$15=1,(C438+D438)*$O$13,C438*$O$13),"")</f>
        <v/>
      </c>
      <c r="F438" s="16" t="str">
        <f t="shared" si="42"/>
        <v/>
      </c>
      <c r="G438" s="16" t="str">
        <f t="shared" si="43"/>
        <v/>
      </c>
      <c r="H438" s="16" t="str">
        <f t="shared" si="44"/>
        <v/>
      </c>
    </row>
    <row r="439" spans="1:8" x14ac:dyDescent="0.3">
      <c r="A439" s="17">
        <f t="shared" si="39"/>
        <v>407</v>
      </c>
      <c r="B439" s="18" t="str">
        <f>IF(A439&lt;=$O$14,EDATE(B438,#REF!),"")</f>
        <v/>
      </c>
      <c r="C439" s="19" t="str">
        <f t="shared" si="40"/>
        <v/>
      </c>
      <c r="D439" s="19" t="str">
        <f t="shared" si="41"/>
        <v/>
      </c>
      <c r="E439" s="19" t="str">
        <f>IF(A439&lt;=$O$14,IF($O$15=1,(C439+D439)*$O$13,C439*$O$13),"")</f>
        <v/>
      </c>
      <c r="F439" s="19" t="str">
        <f t="shared" si="42"/>
        <v/>
      </c>
      <c r="G439" s="19" t="str">
        <f t="shared" si="43"/>
        <v/>
      </c>
      <c r="H439" s="19" t="str">
        <f t="shared" si="44"/>
        <v/>
      </c>
    </row>
    <row r="440" spans="1:8" x14ac:dyDescent="0.3">
      <c r="A440" s="14">
        <f t="shared" si="39"/>
        <v>408</v>
      </c>
      <c r="B440" s="15" t="str">
        <f>IF(A440&lt;=$O$14,EDATE(B439,#REF!),"")</f>
        <v/>
      </c>
      <c r="C440" s="16" t="str">
        <f t="shared" si="40"/>
        <v/>
      </c>
      <c r="D440" s="16" t="str">
        <f t="shared" si="41"/>
        <v/>
      </c>
      <c r="E440" s="16" t="str">
        <f>IF(A440&lt;=$O$14,IF($O$15=1,(C440+D440)*$O$13,C440*$O$13),"")</f>
        <v/>
      </c>
      <c r="F440" s="16" t="str">
        <f t="shared" si="42"/>
        <v/>
      </c>
      <c r="G440" s="16" t="str">
        <f t="shared" si="43"/>
        <v/>
      </c>
      <c r="H440" s="16" t="str">
        <f t="shared" si="44"/>
        <v/>
      </c>
    </row>
    <row r="441" spans="1:8" x14ac:dyDescent="0.3">
      <c r="A441" s="17">
        <f t="shared" si="39"/>
        <v>409</v>
      </c>
      <c r="B441" s="18" t="str">
        <f>IF(A441&lt;=$O$14,EDATE(B440,#REF!),"")</f>
        <v/>
      </c>
      <c r="C441" s="19" t="str">
        <f t="shared" si="40"/>
        <v/>
      </c>
      <c r="D441" s="19" t="str">
        <f t="shared" si="41"/>
        <v/>
      </c>
      <c r="E441" s="19" t="str">
        <f>IF(A441&lt;=$O$14,IF($O$15=1,(C441+D441)*$O$13,C441*$O$13),"")</f>
        <v/>
      </c>
      <c r="F441" s="19" t="str">
        <f t="shared" si="42"/>
        <v/>
      </c>
      <c r="G441" s="19" t="str">
        <f t="shared" si="43"/>
        <v/>
      </c>
      <c r="H441" s="19" t="str">
        <f t="shared" si="44"/>
        <v/>
      </c>
    </row>
    <row r="442" spans="1:8" x14ac:dyDescent="0.3">
      <c r="A442" s="14">
        <f t="shared" si="39"/>
        <v>410</v>
      </c>
      <c r="B442" s="15" t="str">
        <f>IF(A442&lt;=$O$14,EDATE(B441,#REF!),"")</f>
        <v/>
      </c>
      <c r="C442" s="16" t="str">
        <f t="shared" si="40"/>
        <v/>
      </c>
      <c r="D442" s="16" t="str">
        <f t="shared" si="41"/>
        <v/>
      </c>
      <c r="E442" s="16" t="str">
        <f>IF(A442&lt;=$O$14,IF($O$15=1,(C442+D442)*$O$13,C442*$O$13),"")</f>
        <v/>
      </c>
      <c r="F442" s="16" t="str">
        <f t="shared" si="42"/>
        <v/>
      </c>
      <c r="G442" s="16" t="str">
        <f t="shared" si="43"/>
        <v/>
      </c>
      <c r="H442" s="16" t="str">
        <f t="shared" si="44"/>
        <v/>
      </c>
    </row>
    <row r="443" spans="1:8" x14ac:dyDescent="0.3">
      <c r="A443" s="17">
        <f t="shared" si="39"/>
        <v>411</v>
      </c>
      <c r="B443" s="18" t="str">
        <f>IF(A443&lt;=$O$14,EDATE(B442,#REF!),"")</f>
        <v/>
      </c>
      <c r="C443" s="19" t="str">
        <f t="shared" si="40"/>
        <v/>
      </c>
      <c r="D443" s="19" t="str">
        <f t="shared" si="41"/>
        <v/>
      </c>
      <c r="E443" s="19" t="str">
        <f>IF(A443&lt;=$O$14,IF($O$15=1,(C443+D443)*$O$13,C443*$O$13),"")</f>
        <v/>
      </c>
      <c r="F443" s="19" t="str">
        <f t="shared" si="42"/>
        <v/>
      </c>
      <c r="G443" s="19" t="str">
        <f t="shared" si="43"/>
        <v/>
      </c>
      <c r="H443" s="19" t="str">
        <f t="shared" si="44"/>
        <v/>
      </c>
    </row>
    <row r="444" spans="1:8" x14ac:dyDescent="0.3">
      <c r="A444" s="14">
        <f t="shared" si="39"/>
        <v>412</v>
      </c>
      <c r="B444" s="15" t="str">
        <f>IF(A444&lt;=$O$14,EDATE(B443,#REF!),"")</f>
        <v/>
      </c>
      <c r="C444" s="16" t="str">
        <f t="shared" si="40"/>
        <v/>
      </c>
      <c r="D444" s="16" t="str">
        <f t="shared" si="41"/>
        <v/>
      </c>
      <c r="E444" s="16" t="str">
        <f>IF(A444&lt;=$O$14,IF($O$15=1,(C444+D444)*$O$13,C444*$O$13),"")</f>
        <v/>
      </c>
      <c r="F444" s="16" t="str">
        <f t="shared" si="42"/>
        <v/>
      </c>
      <c r="G444" s="16" t="str">
        <f t="shared" si="43"/>
        <v/>
      </c>
      <c r="H444" s="16" t="str">
        <f t="shared" si="44"/>
        <v/>
      </c>
    </row>
    <row r="445" spans="1:8" x14ac:dyDescent="0.3">
      <c r="A445" s="17">
        <f t="shared" si="39"/>
        <v>413</v>
      </c>
      <c r="B445" s="18" t="str">
        <f>IF(A445&lt;=$O$14,EDATE(B444,#REF!),"")</f>
        <v/>
      </c>
      <c r="C445" s="19" t="str">
        <f t="shared" si="40"/>
        <v/>
      </c>
      <c r="D445" s="19" t="str">
        <f t="shared" si="41"/>
        <v/>
      </c>
      <c r="E445" s="19" t="str">
        <f>IF(A445&lt;=$O$14,IF($O$15=1,(C445+D445)*$O$13,C445*$O$13),"")</f>
        <v/>
      </c>
      <c r="F445" s="19" t="str">
        <f t="shared" si="42"/>
        <v/>
      </c>
      <c r="G445" s="19" t="str">
        <f t="shared" si="43"/>
        <v/>
      </c>
      <c r="H445" s="19" t="str">
        <f t="shared" si="44"/>
        <v/>
      </c>
    </row>
    <row r="446" spans="1:8" x14ac:dyDescent="0.3">
      <c r="A446" s="14">
        <f t="shared" si="39"/>
        <v>414</v>
      </c>
      <c r="B446" s="15" t="str">
        <f>IF(A446&lt;=$O$14,EDATE(B445,#REF!),"")</f>
        <v/>
      </c>
      <c r="C446" s="16" t="str">
        <f t="shared" si="40"/>
        <v/>
      </c>
      <c r="D446" s="16" t="str">
        <f t="shared" si="41"/>
        <v/>
      </c>
      <c r="E446" s="16" t="str">
        <f>IF(A446&lt;=$O$14,IF($O$15=1,(C446+D446)*$O$13,C446*$O$13),"")</f>
        <v/>
      </c>
      <c r="F446" s="16" t="str">
        <f t="shared" si="42"/>
        <v/>
      </c>
      <c r="G446" s="16" t="str">
        <f t="shared" si="43"/>
        <v/>
      </c>
      <c r="H446" s="16" t="str">
        <f t="shared" si="44"/>
        <v/>
      </c>
    </row>
    <row r="447" spans="1:8" x14ac:dyDescent="0.3">
      <c r="A447" s="17">
        <f t="shared" si="39"/>
        <v>415</v>
      </c>
      <c r="B447" s="18" t="str">
        <f>IF(A447&lt;=$O$14,EDATE(B446,#REF!),"")</f>
        <v/>
      </c>
      <c r="C447" s="19" t="str">
        <f t="shared" si="40"/>
        <v/>
      </c>
      <c r="D447" s="19" t="str">
        <f t="shared" si="41"/>
        <v/>
      </c>
      <c r="E447" s="19" t="str">
        <f>IF(A447&lt;=$O$14,IF($O$15=1,(C447+D447)*$O$13,C447*$O$13),"")</f>
        <v/>
      </c>
      <c r="F447" s="19" t="str">
        <f t="shared" si="42"/>
        <v/>
      </c>
      <c r="G447" s="19" t="str">
        <f t="shared" si="43"/>
        <v/>
      </c>
      <c r="H447" s="19" t="str">
        <f t="shared" si="44"/>
        <v/>
      </c>
    </row>
    <row r="448" spans="1:8" x14ac:dyDescent="0.3">
      <c r="A448" s="14">
        <f t="shared" si="39"/>
        <v>416</v>
      </c>
      <c r="B448" s="15" t="str">
        <f>IF(A448&lt;=$O$14,EDATE(B447,#REF!),"")</f>
        <v/>
      </c>
      <c r="C448" s="16" t="str">
        <f t="shared" si="40"/>
        <v/>
      </c>
      <c r="D448" s="16" t="str">
        <f t="shared" si="41"/>
        <v/>
      </c>
      <c r="E448" s="16" t="str">
        <f>IF(A448&lt;=$O$14,IF($O$15=1,(C448+D448)*$O$13,C448*$O$13),"")</f>
        <v/>
      </c>
      <c r="F448" s="16" t="str">
        <f t="shared" si="42"/>
        <v/>
      </c>
      <c r="G448" s="16" t="str">
        <f t="shared" si="43"/>
        <v/>
      </c>
      <c r="H448" s="16" t="str">
        <f t="shared" si="44"/>
        <v/>
      </c>
    </row>
    <row r="449" spans="1:8" x14ac:dyDescent="0.3">
      <c r="A449" s="17">
        <f t="shared" si="39"/>
        <v>417</v>
      </c>
      <c r="B449" s="18" t="str">
        <f>IF(A449&lt;=$O$14,EDATE(B448,#REF!),"")</f>
        <v/>
      </c>
      <c r="C449" s="19" t="str">
        <f t="shared" si="40"/>
        <v/>
      </c>
      <c r="D449" s="19" t="str">
        <f t="shared" si="41"/>
        <v/>
      </c>
      <c r="E449" s="19" t="str">
        <f>IF(A449&lt;=$O$14,IF($O$15=1,(C449+D449)*$O$13,C449*$O$13),"")</f>
        <v/>
      </c>
      <c r="F449" s="19" t="str">
        <f t="shared" si="42"/>
        <v/>
      </c>
      <c r="G449" s="19" t="str">
        <f t="shared" si="43"/>
        <v/>
      </c>
      <c r="H449" s="19" t="str">
        <f t="shared" si="44"/>
        <v/>
      </c>
    </row>
    <row r="450" spans="1:8" x14ac:dyDescent="0.3">
      <c r="A450" s="14">
        <f t="shared" si="39"/>
        <v>418</v>
      </c>
      <c r="B450" s="15" t="str">
        <f>IF(A450&lt;=$O$14,EDATE(B449,#REF!),"")</f>
        <v/>
      </c>
      <c r="C450" s="16" t="str">
        <f t="shared" si="40"/>
        <v/>
      </c>
      <c r="D450" s="16" t="str">
        <f t="shared" si="41"/>
        <v/>
      </c>
      <c r="E450" s="16" t="str">
        <f>IF(A450&lt;=$O$14,IF($O$15=1,(C450+D450)*$O$13,C450*$O$13),"")</f>
        <v/>
      </c>
      <c r="F450" s="16" t="str">
        <f t="shared" si="42"/>
        <v/>
      </c>
      <c r="G450" s="16" t="str">
        <f t="shared" si="43"/>
        <v/>
      </c>
      <c r="H450" s="16" t="str">
        <f t="shared" si="44"/>
        <v/>
      </c>
    </row>
    <row r="451" spans="1:8" x14ac:dyDescent="0.3">
      <c r="A451" s="17">
        <f t="shared" si="39"/>
        <v>419</v>
      </c>
      <c r="B451" s="18" t="str">
        <f>IF(A451&lt;=$O$14,EDATE(B450,#REF!),"")</f>
        <v/>
      </c>
      <c r="C451" s="19" t="str">
        <f t="shared" si="40"/>
        <v/>
      </c>
      <c r="D451" s="19" t="str">
        <f t="shared" si="41"/>
        <v/>
      </c>
      <c r="E451" s="19" t="str">
        <f>IF(A451&lt;=$O$14,IF($O$15=1,(C451+D451)*$O$13,C451*$O$13),"")</f>
        <v/>
      </c>
      <c r="F451" s="19" t="str">
        <f t="shared" si="42"/>
        <v/>
      </c>
      <c r="G451" s="19" t="str">
        <f t="shared" si="43"/>
        <v/>
      </c>
      <c r="H451" s="19" t="str">
        <f t="shared" si="44"/>
        <v/>
      </c>
    </row>
    <row r="452" spans="1:8" x14ac:dyDescent="0.3">
      <c r="A452" s="14">
        <f t="shared" si="39"/>
        <v>420</v>
      </c>
      <c r="B452" s="15" t="str">
        <f>IF(A452&lt;=$O$14,EDATE(B451,#REF!),"")</f>
        <v/>
      </c>
      <c r="C452" s="16" t="str">
        <f t="shared" si="40"/>
        <v/>
      </c>
      <c r="D452" s="16" t="str">
        <f t="shared" si="41"/>
        <v/>
      </c>
      <c r="E452" s="16" t="str">
        <f>IF(A452&lt;=$O$14,IF($O$15=1,(C452+D452)*$O$13,C452*$O$13),"")</f>
        <v/>
      </c>
      <c r="F452" s="16" t="str">
        <f t="shared" si="42"/>
        <v/>
      </c>
      <c r="G452" s="16" t="str">
        <f t="shared" si="43"/>
        <v/>
      </c>
      <c r="H452" s="16" t="str">
        <f t="shared" si="44"/>
        <v/>
      </c>
    </row>
    <row r="453" spans="1:8" x14ac:dyDescent="0.3">
      <c r="A453" s="17">
        <f t="shared" si="39"/>
        <v>421</v>
      </c>
      <c r="B453" s="18" t="str">
        <f>IF(A453&lt;=$O$14,EDATE(B452,#REF!),"")</f>
        <v/>
      </c>
      <c r="C453" s="19" t="str">
        <f t="shared" si="40"/>
        <v/>
      </c>
      <c r="D453" s="19" t="str">
        <f t="shared" si="41"/>
        <v/>
      </c>
      <c r="E453" s="19" t="str">
        <f>IF(A453&lt;=$O$14,IF($O$15=1,(C453+D453)*$O$13,C453*$O$13),"")</f>
        <v/>
      </c>
      <c r="F453" s="19" t="str">
        <f t="shared" si="42"/>
        <v/>
      </c>
      <c r="G453" s="19" t="str">
        <f t="shared" si="43"/>
        <v/>
      </c>
      <c r="H453" s="19" t="str">
        <f t="shared" si="44"/>
        <v/>
      </c>
    </row>
    <row r="454" spans="1:8" x14ac:dyDescent="0.3">
      <c r="A454" s="14">
        <f t="shared" si="39"/>
        <v>422</v>
      </c>
      <c r="B454" s="15" t="str">
        <f>IF(A454&lt;=$O$14,EDATE(B453,#REF!),"")</f>
        <v/>
      </c>
      <c r="C454" s="16" t="str">
        <f t="shared" si="40"/>
        <v/>
      </c>
      <c r="D454" s="16" t="str">
        <f t="shared" si="41"/>
        <v/>
      </c>
      <c r="E454" s="16" t="str">
        <f>IF(A454&lt;=$O$14,IF($O$15=1,(C454+D454)*$O$13,C454*$O$13),"")</f>
        <v/>
      </c>
      <c r="F454" s="16" t="str">
        <f t="shared" si="42"/>
        <v/>
      </c>
      <c r="G454" s="16" t="str">
        <f t="shared" si="43"/>
        <v/>
      </c>
      <c r="H454" s="16" t="str">
        <f t="shared" si="44"/>
        <v/>
      </c>
    </row>
    <row r="455" spans="1:8" x14ac:dyDescent="0.3">
      <c r="A455" s="17">
        <f t="shared" si="39"/>
        <v>423</v>
      </c>
      <c r="B455" s="18" t="str">
        <f>IF(A455&lt;=$O$14,EDATE(B454,#REF!),"")</f>
        <v/>
      </c>
      <c r="C455" s="19" t="str">
        <f t="shared" si="40"/>
        <v/>
      </c>
      <c r="D455" s="19" t="str">
        <f t="shared" si="41"/>
        <v/>
      </c>
      <c r="E455" s="19" t="str">
        <f>IF(A455&lt;=$O$14,IF($O$15=1,(C455+D455)*$O$13,C455*$O$13),"")</f>
        <v/>
      </c>
      <c r="F455" s="19" t="str">
        <f t="shared" si="42"/>
        <v/>
      </c>
      <c r="G455" s="19" t="str">
        <f t="shared" si="43"/>
        <v/>
      </c>
      <c r="H455" s="19" t="str">
        <f t="shared" si="44"/>
        <v/>
      </c>
    </row>
    <row r="456" spans="1:8" x14ac:dyDescent="0.3">
      <c r="A456" s="14">
        <f t="shared" si="39"/>
        <v>424</v>
      </c>
      <c r="B456" s="15" t="str">
        <f>IF(A456&lt;=$O$14,EDATE(B455,#REF!),"")</f>
        <v/>
      </c>
      <c r="C456" s="16" t="str">
        <f t="shared" si="40"/>
        <v/>
      </c>
      <c r="D456" s="16" t="str">
        <f t="shared" si="41"/>
        <v/>
      </c>
      <c r="E456" s="16" t="str">
        <f>IF(A456&lt;=$O$14,IF($O$15=1,(C456+D456)*$O$13,C456*$O$13),"")</f>
        <v/>
      </c>
      <c r="F456" s="16" t="str">
        <f t="shared" si="42"/>
        <v/>
      </c>
      <c r="G456" s="16" t="str">
        <f t="shared" si="43"/>
        <v/>
      </c>
      <c r="H456" s="16" t="str">
        <f t="shared" si="44"/>
        <v/>
      </c>
    </row>
    <row r="457" spans="1:8" x14ac:dyDescent="0.3">
      <c r="A457" s="17">
        <f t="shared" si="39"/>
        <v>425</v>
      </c>
      <c r="B457" s="18" t="str">
        <f>IF(A457&lt;=$O$14,EDATE(B456,#REF!),"")</f>
        <v/>
      </c>
      <c r="C457" s="19" t="str">
        <f t="shared" si="40"/>
        <v/>
      </c>
      <c r="D457" s="19" t="str">
        <f t="shared" si="41"/>
        <v/>
      </c>
      <c r="E457" s="19" t="str">
        <f>IF(A457&lt;=$O$14,IF($O$15=1,(C457+D457)*$O$13,C457*$O$13),"")</f>
        <v/>
      </c>
      <c r="F457" s="19" t="str">
        <f t="shared" si="42"/>
        <v/>
      </c>
      <c r="G457" s="19" t="str">
        <f t="shared" si="43"/>
        <v/>
      </c>
      <c r="H457" s="19" t="str">
        <f t="shared" si="44"/>
        <v/>
      </c>
    </row>
    <row r="458" spans="1:8" x14ac:dyDescent="0.3">
      <c r="A458" s="14">
        <f t="shared" si="39"/>
        <v>426</v>
      </c>
      <c r="B458" s="15" t="str">
        <f>IF(A458&lt;=$O$14,EDATE(B457,#REF!),"")</f>
        <v/>
      </c>
      <c r="C458" s="16" t="str">
        <f t="shared" si="40"/>
        <v/>
      </c>
      <c r="D458" s="16" t="str">
        <f t="shared" si="41"/>
        <v/>
      </c>
      <c r="E458" s="16" t="str">
        <f>IF(A458&lt;=$O$14,IF($O$15=1,(C458+D458)*$O$13,C458*$O$13),"")</f>
        <v/>
      </c>
      <c r="F458" s="16" t="str">
        <f t="shared" si="42"/>
        <v/>
      </c>
      <c r="G458" s="16" t="str">
        <f t="shared" si="43"/>
        <v/>
      </c>
      <c r="H458" s="16" t="str">
        <f t="shared" si="44"/>
        <v/>
      </c>
    </row>
    <row r="459" spans="1:8" x14ac:dyDescent="0.3">
      <c r="A459" s="17">
        <f t="shared" si="39"/>
        <v>427</v>
      </c>
      <c r="B459" s="18" t="str">
        <f>IF(A459&lt;=$O$14,EDATE(B458,#REF!),"")</f>
        <v/>
      </c>
      <c r="C459" s="19" t="str">
        <f t="shared" si="40"/>
        <v/>
      </c>
      <c r="D459" s="19" t="str">
        <f t="shared" si="41"/>
        <v/>
      </c>
      <c r="E459" s="19" t="str">
        <f>IF(A459&lt;=$O$14,IF($O$15=1,(C459+D459)*$O$13,C459*$O$13),"")</f>
        <v/>
      </c>
      <c r="F459" s="19" t="str">
        <f t="shared" si="42"/>
        <v/>
      </c>
      <c r="G459" s="19" t="str">
        <f t="shared" si="43"/>
        <v/>
      </c>
      <c r="H459" s="19" t="str">
        <f t="shared" si="44"/>
        <v/>
      </c>
    </row>
    <row r="460" spans="1:8" x14ac:dyDescent="0.3">
      <c r="A460" s="14">
        <f t="shared" si="39"/>
        <v>428</v>
      </c>
      <c r="B460" s="15" t="str">
        <f>IF(A460&lt;=$O$14,EDATE(B459,#REF!),"")</f>
        <v/>
      </c>
      <c r="C460" s="16" t="str">
        <f t="shared" si="40"/>
        <v/>
      </c>
      <c r="D460" s="16" t="str">
        <f t="shared" si="41"/>
        <v/>
      </c>
      <c r="E460" s="16" t="str">
        <f>IF(A460&lt;=$O$14,IF($O$15=1,(C460+D460)*$O$13,C460*$O$13),"")</f>
        <v/>
      </c>
      <c r="F460" s="16" t="str">
        <f t="shared" si="42"/>
        <v/>
      </c>
      <c r="G460" s="16" t="str">
        <f t="shared" si="43"/>
        <v/>
      </c>
      <c r="H460" s="16" t="str">
        <f t="shared" si="44"/>
        <v/>
      </c>
    </row>
    <row r="461" spans="1:8" x14ac:dyDescent="0.3">
      <c r="A461" s="17">
        <f t="shared" si="39"/>
        <v>429</v>
      </c>
      <c r="B461" s="18" t="str">
        <f>IF(A461&lt;=$O$14,EDATE(B460,#REF!),"")</f>
        <v/>
      </c>
      <c r="C461" s="19" t="str">
        <f t="shared" si="40"/>
        <v/>
      </c>
      <c r="D461" s="19" t="str">
        <f t="shared" si="41"/>
        <v/>
      </c>
      <c r="E461" s="19" t="str">
        <f>IF(A461&lt;=$O$14,IF($O$15=1,(C461+D461)*$O$13,C461*$O$13),"")</f>
        <v/>
      </c>
      <c r="F461" s="19" t="str">
        <f t="shared" si="42"/>
        <v/>
      </c>
      <c r="G461" s="19" t="str">
        <f t="shared" si="43"/>
        <v/>
      </c>
      <c r="H461" s="19" t="str">
        <f t="shared" si="44"/>
        <v/>
      </c>
    </row>
    <row r="462" spans="1:8" x14ac:dyDescent="0.3">
      <c r="A462" s="14">
        <f t="shared" si="39"/>
        <v>430</v>
      </c>
      <c r="B462" s="15" t="str">
        <f>IF(A462&lt;=$O$14,EDATE(B461,#REF!),"")</f>
        <v/>
      </c>
      <c r="C462" s="16" t="str">
        <f t="shared" si="40"/>
        <v/>
      </c>
      <c r="D462" s="16" t="str">
        <f t="shared" si="41"/>
        <v/>
      </c>
      <c r="E462" s="16" t="str">
        <f>IF(A462&lt;=$O$14,IF($O$15=1,(C462+D462)*$O$13,C462*$O$13),"")</f>
        <v/>
      </c>
      <c r="F462" s="16" t="str">
        <f t="shared" si="42"/>
        <v/>
      </c>
      <c r="G462" s="16" t="str">
        <f t="shared" si="43"/>
        <v/>
      </c>
      <c r="H462" s="16" t="str">
        <f t="shared" si="44"/>
        <v/>
      </c>
    </row>
    <row r="463" spans="1:8" x14ac:dyDescent="0.3">
      <c r="A463" s="17">
        <f t="shared" si="39"/>
        <v>431</v>
      </c>
      <c r="B463" s="18" t="str">
        <f>IF(A463&lt;=$O$14,EDATE(B462,#REF!),"")</f>
        <v/>
      </c>
      <c r="C463" s="19" t="str">
        <f t="shared" si="40"/>
        <v/>
      </c>
      <c r="D463" s="19" t="str">
        <f t="shared" si="41"/>
        <v/>
      </c>
      <c r="E463" s="19" t="str">
        <f>IF(A463&lt;=$O$14,IF($O$15=1,(C463+D463)*$O$13,C463*$O$13),"")</f>
        <v/>
      </c>
      <c r="F463" s="19" t="str">
        <f t="shared" si="42"/>
        <v/>
      </c>
      <c r="G463" s="19" t="str">
        <f t="shared" si="43"/>
        <v/>
      </c>
      <c r="H463" s="19" t="str">
        <f t="shared" si="44"/>
        <v/>
      </c>
    </row>
    <row r="464" spans="1:8" x14ac:dyDescent="0.3">
      <c r="A464" s="14">
        <f t="shared" si="39"/>
        <v>432</v>
      </c>
      <c r="B464" s="15" t="str">
        <f>IF(A464&lt;=$O$14,EDATE(B463,#REF!),"")</f>
        <v/>
      </c>
      <c r="C464" s="16" t="str">
        <f t="shared" si="40"/>
        <v/>
      </c>
      <c r="D464" s="16" t="str">
        <f t="shared" si="41"/>
        <v/>
      </c>
      <c r="E464" s="16" t="str">
        <f>IF(A464&lt;=$O$14,IF($O$15=1,(C464+D464)*$O$13,C464*$O$13),"")</f>
        <v/>
      </c>
      <c r="F464" s="16" t="str">
        <f t="shared" si="42"/>
        <v/>
      </c>
      <c r="G464" s="16" t="str">
        <f t="shared" si="43"/>
        <v/>
      </c>
      <c r="H464" s="16" t="str">
        <f t="shared" si="44"/>
        <v/>
      </c>
    </row>
    <row r="465" spans="1:8" x14ac:dyDescent="0.3">
      <c r="A465" s="17">
        <f t="shared" si="39"/>
        <v>433</v>
      </c>
      <c r="B465" s="18" t="str">
        <f>IF(A465&lt;=$O$14,EDATE(B464,#REF!),"")</f>
        <v/>
      </c>
      <c r="C465" s="19" t="str">
        <f t="shared" si="40"/>
        <v/>
      </c>
      <c r="D465" s="19" t="str">
        <f t="shared" si="41"/>
        <v/>
      </c>
      <c r="E465" s="19" t="str">
        <f>IF(A465&lt;=$O$14,IF($O$15=1,(C465+D465)*$O$13,C465*$O$13),"")</f>
        <v/>
      </c>
      <c r="F465" s="19" t="str">
        <f t="shared" si="42"/>
        <v/>
      </c>
      <c r="G465" s="19" t="str">
        <f t="shared" si="43"/>
        <v/>
      </c>
      <c r="H465" s="19" t="str">
        <f t="shared" si="44"/>
        <v/>
      </c>
    </row>
    <row r="466" spans="1:8" x14ac:dyDescent="0.3">
      <c r="A466" s="14">
        <f t="shared" si="39"/>
        <v>434</v>
      </c>
      <c r="B466" s="15" t="str">
        <f>IF(A466&lt;=$O$14,EDATE(B465,#REF!),"")</f>
        <v/>
      </c>
      <c r="C466" s="16" t="str">
        <f t="shared" si="40"/>
        <v/>
      </c>
      <c r="D466" s="16" t="str">
        <f t="shared" si="41"/>
        <v/>
      </c>
      <c r="E466" s="16" t="str">
        <f>IF(A466&lt;=$O$14,IF($O$15=1,(C466+D466)*$O$13,C466*$O$13),"")</f>
        <v/>
      </c>
      <c r="F466" s="16" t="str">
        <f t="shared" si="42"/>
        <v/>
      </c>
      <c r="G466" s="16" t="str">
        <f t="shared" si="43"/>
        <v/>
      </c>
      <c r="H466" s="16" t="str">
        <f t="shared" si="44"/>
        <v/>
      </c>
    </row>
    <row r="467" spans="1:8" x14ac:dyDescent="0.3">
      <c r="A467" s="17">
        <f t="shared" si="39"/>
        <v>435</v>
      </c>
      <c r="B467" s="18" t="str">
        <f>IF(A467&lt;=$O$14,EDATE(B466,#REF!),"")</f>
        <v/>
      </c>
      <c r="C467" s="19" t="str">
        <f t="shared" si="40"/>
        <v/>
      </c>
      <c r="D467" s="19" t="str">
        <f t="shared" si="41"/>
        <v/>
      </c>
      <c r="E467" s="19" t="str">
        <f>IF(A467&lt;=$O$14,IF($O$15=1,(C467+D467)*$O$13,C467*$O$13),"")</f>
        <v/>
      </c>
      <c r="F467" s="19" t="str">
        <f t="shared" si="42"/>
        <v/>
      </c>
      <c r="G467" s="19" t="str">
        <f t="shared" si="43"/>
        <v/>
      </c>
      <c r="H467" s="19" t="str">
        <f t="shared" si="44"/>
        <v/>
      </c>
    </row>
    <row r="468" spans="1:8" x14ac:dyDescent="0.3">
      <c r="A468" s="14">
        <f t="shared" si="39"/>
        <v>436</v>
      </c>
      <c r="B468" s="15" t="str">
        <f>IF(A468&lt;=$O$14,EDATE(B467,#REF!),"")</f>
        <v/>
      </c>
      <c r="C468" s="16" t="str">
        <f t="shared" si="40"/>
        <v/>
      </c>
      <c r="D468" s="16" t="str">
        <f t="shared" si="41"/>
        <v/>
      </c>
      <c r="E468" s="16" t="str">
        <f>IF(A468&lt;=$O$14,IF($O$15=1,(C468+D468)*$O$13,C468*$O$13),"")</f>
        <v/>
      </c>
      <c r="F468" s="16" t="str">
        <f t="shared" si="42"/>
        <v/>
      </c>
      <c r="G468" s="16" t="str">
        <f t="shared" si="43"/>
        <v/>
      </c>
      <c r="H468" s="16" t="str">
        <f t="shared" si="44"/>
        <v/>
      </c>
    </row>
    <row r="469" spans="1:8" x14ac:dyDescent="0.3">
      <c r="A469" s="17">
        <f t="shared" si="39"/>
        <v>437</v>
      </c>
      <c r="B469" s="18" t="str">
        <f>IF(A469&lt;=$O$14,EDATE(B468,#REF!),"")</f>
        <v/>
      </c>
      <c r="C469" s="19" t="str">
        <f t="shared" si="40"/>
        <v/>
      </c>
      <c r="D469" s="19" t="str">
        <f t="shared" si="41"/>
        <v/>
      </c>
      <c r="E469" s="19" t="str">
        <f>IF(A469&lt;=$O$14,IF($O$15=1,(C469+D469)*$O$13,C469*$O$13),"")</f>
        <v/>
      </c>
      <c r="F469" s="19" t="str">
        <f t="shared" si="42"/>
        <v/>
      </c>
      <c r="G469" s="19" t="str">
        <f t="shared" si="43"/>
        <v/>
      </c>
      <c r="H469" s="19" t="str">
        <f t="shared" si="44"/>
        <v/>
      </c>
    </row>
    <row r="470" spans="1:8" x14ac:dyDescent="0.3">
      <c r="A470" s="14">
        <f t="shared" si="39"/>
        <v>438</v>
      </c>
      <c r="B470" s="15" t="str">
        <f>IF(A470&lt;=$O$14,EDATE(B469,#REF!),"")</f>
        <v/>
      </c>
      <c r="C470" s="16" t="str">
        <f t="shared" si="40"/>
        <v/>
      </c>
      <c r="D470" s="16" t="str">
        <f t="shared" si="41"/>
        <v/>
      </c>
      <c r="E470" s="16" t="str">
        <f>IF(A470&lt;=$O$14,IF($O$15=1,(C470+D470)*$O$13,C470*$O$13),"")</f>
        <v/>
      </c>
      <c r="F470" s="16" t="str">
        <f t="shared" si="42"/>
        <v/>
      </c>
      <c r="G470" s="16" t="str">
        <f t="shared" si="43"/>
        <v/>
      </c>
      <c r="H470" s="16" t="str">
        <f t="shared" si="44"/>
        <v/>
      </c>
    </row>
    <row r="471" spans="1:8" x14ac:dyDescent="0.3">
      <c r="A471" s="17">
        <f t="shared" si="39"/>
        <v>439</v>
      </c>
      <c r="B471" s="18" t="str">
        <f>IF(A471&lt;=$O$14,EDATE(B470,#REF!),"")</f>
        <v/>
      </c>
      <c r="C471" s="19" t="str">
        <f t="shared" si="40"/>
        <v/>
      </c>
      <c r="D471" s="19" t="str">
        <f t="shared" si="41"/>
        <v/>
      </c>
      <c r="E471" s="19" t="str">
        <f>IF(A471&lt;=$O$14,IF($O$15=1,(C471+D471)*$O$13,C471*$O$13),"")</f>
        <v/>
      </c>
      <c r="F471" s="19" t="str">
        <f t="shared" si="42"/>
        <v/>
      </c>
      <c r="G471" s="19" t="str">
        <f t="shared" si="43"/>
        <v/>
      </c>
      <c r="H471" s="19" t="str">
        <f t="shared" si="44"/>
        <v/>
      </c>
    </row>
    <row r="472" spans="1:8" x14ac:dyDescent="0.3">
      <c r="A472" s="14">
        <f t="shared" si="39"/>
        <v>440</v>
      </c>
      <c r="B472" s="15" t="str">
        <f>IF(A472&lt;=$O$14,EDATE(B471,#REF!),"")</f>
        <v/>
      </c>
      <c r="C472" s="16" t="str">
        <f t="shared" si="40"/>
        <v/>
      </c>
      <c r="D472" s="16" t="str">
        <f t="shared" si="41"/>
        <v/>
      </c>
      <c r="E472" s="16" t="str">
        <f>IF(A472&lt;=$O$14,IF($O$15=1,(C472+D472)*$O$13,C472*$O$13),"")</f>
        <v/>
      </c>
      <c r="F472" s="16" t="str">
        <f t="shared" si="42"/>
        <v/>
      </c>
      <c r="G472" s="16" t="str">
        <f t="shared" si="43"/>
        <v/>
      </c>
      <c r="H472" s="16" t="str">
        <f t="shared" si="44"/>
        <v/>
      </c>
    </row>
    <row r="473" spans="1:8" x14ac:dyDescent="0.3">
      <c r="A473" s="17">
        <f t="shared" si="39"/>
        <v>441</v>
      </c>
      <c r="B473" s="18" t="str">
        <f>IF(A473&lt;=$O$14,EDATE(B472,#REF!),"")</f>
        <v/>
      </c>
      <c r="C473" s="19" t="str">
        <f t="shared" si="40"/>
        <v/>
      </c>
      <c r="D473" s="19" t="str">
        <f t="shared" si="41"/>
        <v/>
      </c>
      <c r="E473" s="19" t="str">
        <f>IF(A473&lt;=$O$14,IF($O$15=1,(C473+D473)*$O$13,C473*$O$13),"")</f>
        <v/>
      </c>
      <c r="F473" s="19" t="str">
        <f t="shared" si="42"/>
        <v/>
      </c>
      <c r="G473" s="19" t="str">
        <f t="shared" si="43"/>
        <v/>
      </c>
      <c r="H473" s="19" t="str">
        <f t="shared" si="44"/>
        <v/>
      </c>
    </row>
    <row r="474" spans="1:8" x14ac:dyDescent="0.3">
      <c r="A474" s="14">
        <f t="shared" si="39"/>
        <v>442</v>
      </c>
      <c r="B474" s="15" t="str">
        <f>IF(A474&lt;=$O$14,EDATE(B473,#REF!),"")</f>
        <v/>
      </c>
      <c r="C474" s="16" t="str">
        <f t="shared" si="40"/>
        <v/>
      </c>
      <c r="D474" s="16" t="str">
        <f t="shared" si="41"/>
        <v/>
      </c>
      <c r="E474" s="16" t="str">
        <f>IF(A474&lt;=$O$14,IF($O$15=1,(C474+D474)*$O$13,C474*$O$13),"")</f>
        <v/>
      </c>
      <c r="F474" s="16" t="str">
        <f t="shared" si="42"/>
        <v/>
      </c>
      <c r="G474" s="16" t="str">
        <f t="shared" si="43"/>
        <v/>
      </c>
      <c r="H474" s="16" t="str">
        <f t="shared" si="44"/>
        <v/>
      </c>
    </row>
    <row r="475" spans="1:8" x14ac:dyDescent="0.3">
      <c r="A475" s="17">
        <f t="shared" si="39"/>
        <v>443</v>
      </c>
      <c r="B475" s="18" t="str">
        <f>IF(A475&lt;=$O$14,EDATE(B474,#REF!),"")</f>
        <v/>
      </c>
      <c r="C475" s="19" t="str">
        <f t="shared" si="40"/>
        <v/>
      </c>
      <c r="D475" s="19" t="str">
        <f t="shared" si="41"/>
        <v/>
      </c>
      <c r="E475" s="19" t="str">
        <f>IF(A475&lt;=$O$14,IF($O$15=1,(C475+D475)*$O$13,C475*$O$13),"")</f>
        <v/>
      </c>
      <c r="F475" s="19" t="str">
        <f t="shared" si="42"/>
        <v/>
      </c>
      <c r="G475" s="19" t="str">
        <f t="shared" si="43"/>
        <v/>
      </c>
      <c r="H475" s="19" t="str">
        <f t="shared" si="44"/>
        <v/>
      </c>
    </row>
    <row r="476" spans="1:8" x14ac:dyDescent="0.3">
      <c r="A476" s="14">
        <f t="shared" si="39"/>
        <v>444</v>
      </c>
      <c r="B476" s="15" t="str">
        <f>IF(A476&lt;=$O$14,EDATE(B475,#REF!),"")</f>
        <v/>
      </c>
      <c r="C476" s="16" t="str">
        <f t="shared" si="40"/>
        <v/>
      </c>
      <c r="D476" s="16" t="str">
        <f t="shared" si="41"/>
        <v/>
      </c>
      <c r="E476" s="16" t="str">
        <f>IF(A476&lt;=$O$14,IF($O$15=1,(C476+D476)*$O$13,C476*$O$13),"")</f>
        <v/>
      </c>
      <c r="F476" s="16" t="str">
        <f t="shared" si="42"/>
        <v/>
      </c>
      <c r="G476" s="16" t="str">
        <f t="shared" si="43"/>
        <v/>
      </c>
      <c r="H476" s="16" t="str">
        <f t="shared" si="44"/>
        <v/>
      </c>
    </row>
    <row r="477" spans="1:8" x14ac:dyDescent="0.3">
      <c r="A477" s="17">
        <f t="shared" si="39"/>
        <v>445</v>
      </c>
      <c r="B477" s="18" t="str">
        <f>IF(A477&lt;=$O$14,EDATE(B476,#REF!),"")</f>
        <v/>
      </c>
      <c r="C477" s="19" t="str">
        <f t="shared" si="40"/>
        <v/>
      </c>
      <c r="D477" s="19" t="str">
        <f t="shared" si="41"/>
        <v/>
      </c>
      <c r="E477" s="19" t="str">
        <f>IF(A477&lt;=$O$14,IF($O$15=1,(C477+D477)*$O$13,C477*$O$13),"")</f>
        <v/>
      </c>
      <c r="F477" s="19" t="str">
        <f t="shared" si="42"/>
        <v/>
      </c>
      <c r="G477" s="19" t="str">
        <f t="shared" si="43"/>
        <v/>
      </c>
      <c r="H477" s="19" t="str">
        <f t="shared" si="44"/>
        <v/>
      </c>
    </row>
    <row r="478" spans="1:8" x14ac:dyDescent="0.3">
      <c r="A478" s="14">
        <f t="shared" si="39"/>
        <v>446</v>
      </c>
      <c r="B478" s="15" t="str">
        <f>IF(A478&lt;=$O$14,EDATE(B477,#REF!),"")</f>
        <v/>
      </c>
      <c r="C478" s="16" t="str">
        <f t="shared" si="40"/>
        <v/>
      </c>
      <c r="D478" s="16" t="str">
        <f t="shared" si="41"/>
        <v/>
      </c>
      <c r="E478" s="16" t="str">
        <f>IF(A478&lt;=$O$14,IF($O$15=1,(C478+D478)*$O$13,C478*$O$13),"")</f>
        <v/>
      </c>
      <c r="F478" s="16" t="str">
        <f t="shared" si="42"/>
        <v/>
      </c>
      <c r="G478" s="16" t="str">
        <f t="shared" si="43"/>
        <v/>
      </c>
      <c r="H478" s="16" t="str">
        <f t="shared" si="44"/>
        <v/>
      </c>
    </row>
    <row r="479" spans="1:8" x14ac:dyDescent="0.3">
      <c r="A479" s="17">
        <f t="shared" si="39"/>
        <v>447</v>
      </c>
      <c r="B479" s="18" t="str">
        <f>IF(A479&lt;=$O$14,EDATE(B478,#REF!),"")</f>
        <v/>
      </c>
      <c r="C479" s="19" t="str">
        <f t="shared" si="40"/>
        <v/>
      </c>
      <c r="D479" s="19" t="str">
        <f t="shared" si="41"/>
        <v/>
      </c>
      <c r="E479" s="19" t="str">
        <f>IF(A479&lt;=$O$14,IF($O$15=1,(C479+D479)*$O$13,C479*$O$13),"")</f>
        <v/>
      </c>
      <c r="F479" s="19" t="str">
        <f t="shared" si="42"/>
        <v/>
      </c>
      <c r="G479" s="19" t="str">
        <f t="shared" si="43"/>
        <v/>
      </c>
      <c r="H479" s="19" t="str">
        <f t="shared" si="44"/>
        <v/>
      </c>
    </row>
    <row r="480" spans="1:8" x14ac:dyDescent="0.3">
      <c r="A480" s="14">
        <f t="shared" si="39"/>
        <v>448</v>
      </c>
      <c r="B480" s="15" t="str">
        <f>IF(A480&lt;=$O$14,EDATE(B479,#REF!),"")</f>
        <v/>
      </c>
      <c r="C480" s="16" t="str">
        <f t="shared" si="40"/>
        <v/>
      </c>
      <c r="D480" s="16" t="str">
        <f t="shared" si="41"/>
        <v/>
      </c>
      <c r="E480" s="16" t="str">
        <f>IF(A480&lt;=$O$14,IF($O$15=1,(C480+D480)*$O$13,C480*$O$13),"")</f>
        <v/>
      </c>
      <c r="F480" s="16" t="str">
        <f t="shared" si="42"/>
        <v/>
      </c>
      <c r="G480" s="16" t="str">
        <f t="shared" si="43"/>
        <v/>
      </c>
      <c r="H480" s="16" t="str">
        <f t="shared" si="44"/>
        <v/>
      </c>
    </row>
    <row r="481" spans="1:8" x14ac:dyDescent="0.3">
      <c r="A481" s="17">
        <f t="shared" ref="A481:A544" si="45">A480+1</f>
        <v>449</v>
      </c>
      <c r="B481" s="18" t="str">
        <f>IF(A481&lt;=$O$14,EDATE(B480,#REF!),"")</f>
        <v/>
      </c>
      <c r="C481" s="19" t="str">
        <f t="shared" ref="C481:C544" si="46">IF(A481&lt;=$O$14,F480,"")</f>
        <v/>
      </c>
      <c r="D481" s="19" t="str">
        <f t="shared" ref="D481:D544" si="47">IF(A481&lt;=$O$14,$B$5,"")</f>
        <v/>
      </c>
      <c r="E481" s="19" t="str">
        <f>IF(A481&lt;=$O$14,IF($O$15=1,(C481+D481)*$O$13,C481*$O$13),"")</f>
        <v/>
      </c>
      <c r="F481" s="19" t="str">
        <f t="shared" ref="F481:F544" si="48">IF(A481&lt;=$O$14,C481+D481+E481,"")</f>
        <v/>
      </c>
      <c r="G481" s="19" t="str">
        <f t="shared" ref="G481:G544" si="49">IF(A481&lt;=$O$14,G480+D481,"")</f>
        <v/>
      </c>
      <c r="H481" s="19" t="str">
        <f t="shared" ref="H481:H544" si="50">IF(A481&lt;=$O$14,F481-G481,"")</f>
        <v/>
      </c>
    </row>
    <row r="482" spans="1:8" x14ac:dyDescent="0.3">
      <c r="A482" s="14">
        <f t="shared" si="45"/>
        <v>450</v>
      </c>
      <c r="B482" s="15" t="str">
        <f>IF(A482&lt;=$O$14,EDATE(B481,#REF!),"")</f>
        <v/>
      </c>
      <c r="C482" s="16" t="str">
        <f t="shared" si="46"/>
        <v/>
      </c>
      <c r="D482" s="16" t="str">
        <f t="shared" si="47"/>
        <v/>
      </c>
      <c r="E482" s="16" t="str">
        <f>IF(A482&lt;=$O$14,IF($O$15=1,(C482+D482)*$O$13,C482*$O$13),"")</f>
        <v/>
      </c>
      <c r="F482" s="16" t="str">
        <f t="shared" si="48"/>
        <v/>
      </c>
      <c r="G482" s="16" t="str">
        <f t="shared" si="49"/>
        <v/>
      </c>
      <c r="H482" s="16" t="str">
        <f t="shared" si="50"/>
        <v/>
      </c>
    </row>
    <row r="483" spans="1:8" x14ac:dyDescent="0.3">
      <c r="A483" s="17">
        <f t="shared" si="45"/>
        <v>451</v>
      </c>
      <c r="B483" s="18" t="str">
        <f>IF(A483&lt;=$O$14,EDATE(B482,#REF!),"")</f>
        <v/>
      </c>
      <c r="C483" s="19" t="str">
        <f t="shared" si="46"/>
        <v/>
      </c>
      <c r="D483" s="19" t="str">
        <f t="shared" si="47"/>
        <v/>
      </c>
      <c r="E483" s="19" t="str">
        <f>IF(A483&lt;=$O$14,IF($O$15=1,(C483+D483)*$O$13,C483*$O$13),"")</f>
        <v/>
      </c>
      <c r="F483" s="19" t="str">
        <f t="shared" si="48"/>
        <v/>
      </c>
      <c r="G483" s="19" t="str">
        <f t="shared" si="49"/>
        <v/>
      </c>
      <c r="H483" s="19" t="str">
        <f t="shared" si="50"/>
        <v/>
      </c>
    </row>
    <row r="484" spans="1:8" x14ac:dyDescent="0.3">
      <c r="A484" s="14">
        <f t="shared" si="45"/>
        <v>452</v>
      </c>
      <c r="B484" s="15" t="str">
        <f>IF(A484&lt;=$O$14,EDATE(B483,#REF!),"")</f>
        <v/>
      </c>
      <c r="C484" s="16" t="str">
        <f t="shared" si="46"/>
        <v/>
      </c>
      <c r="D484" s="16" t="str">
        <f t="shared" si="47"/>
        <v/>
      </c>
      <c r="E484" s="16" t="str">
        <f>IF(A484&lt;=$O$14,IF($O$15=1,(C484+D484)*$O$13,C484*$O$13),"")</f>
        <v/>
      </c>
      <c r="F484" s="16" t="str">
        <f t="shared" si="48"/>
        <v/>
      </c>
      <c r="G484" s="16" t="str">
        <f t="shared" si="49"/>
        <v/>
      </c>
      <c r="H484" s="16" t="str">
        <f t="shared" si="50"/>
        <v/>
      </c>
    </row>
    <row r="485" spans="1:8" x14ac:dyDescent="0.3">
      <c r="A485" s="17">
        <f t="shared" si="45"/>
        <v>453</v>
      </c>
      <c r="B485" s="18" t="str">
        <f>IF(A485&lt;=$O$14,EDATE(B484,#REF!),"")</f>
        <v/>
      </c>
      <c r="C485" s="19" t="str">
        <f t="shared" si="46"/>
        <v/>
      </c>
      <c r="D485" s="19" t="str">
        <f t="shared" si="47"/>
        <v/>
      </c>
      <c r="E485" s="19" t="str">
        <f>IF(A485&lt;=$O$14,IF($O$15=1,(C485+D485)*$O$13,C485*$O$13),"")</f>
        <v/>
      </c>
      <c r="F485" s="19" t="str">
        <f t="shared" si="48"/>
        <v/>
      </c>
      <c r="G485" s="19" t="str">
        <f t="shared" si="49"/>
        <v/>
      </c>
      <c r="H485" s="19" t="str">
        <f t="shared" si="50"/>
        <v/>
      </c>
    </row>
    <row r="486" spans="1:8" x14ac:dyDescent="0.3">
      <c r="A486" s="14">
        <f t="shared" si="45"/>
        <v>454</v>
      </c>
      <c r="B486" s="15" t="str">
        <f>IF(A486&lt;=$O$14,EDATE(B485,#REF!),"")</f>
        <v/>
      </c>
      <c r="C486" s="16" t="str">
        <f t="shared" si="46"/>
        <v/>
      </c>
      <c r="D486" s="16" t="str">
        <f t="shared" si="47"/>
        <v/>
      </c>
      <c r="E486" s="16" t="str">
        <f>IF(A486&lt;=$O$14,IF($O$15=1,(C486+D486)*$O$13,C486*$O$13),"")</f>
        <v/>
      </c>
      <c r="F486" s="16" t="str">
        <f t="shared" si="48"/>
        <v/>
      </c>
      <c r="G486" s="16" t="str">
        <f t="shared" si="49"/>
        <v/>
      </c>
      <c r="H486" s="16" t="str">
        <f t="shared" si="50"/>
        <v/>
      </c>
    </row>
    <row r="487" spans="1:8" x14ac:dyDescent="0.3">
      <c r="A487" s="17">
        <f t="shared" si="45"/>
        <v>455</v>
      </c>
      <c r="B487" s="18" t="str">
        <f>IF(A487&lt;=$O$14,EDATE(B486,#REF!),"")</f>
        <v/>
      </c>
      <c r="C487" s="19" t="str">
        <f t="shared" si="46"/>
        <v/>
      </c>
      <c r="D487" s="19" t="str">
        <f t="shared" si="47"/>
        <v/>
      </c>
      <c r="E487" s="19" t="str">
        <f>IF(A487&lt;=$O$14,IF($O$15=1,(C487+D487)*$O$13,C487*$O$13),"")</f>
        <v/>
      </c>
      <c r="F487" s="19" t="str">
        <f t="shared" si="48"/>
        <v/>
      </c>
      <c r="G487" s="19" t="str">
        <f t="shared" si="49"/>
        <v/>
      </c>
      <c r="H487" s="19" t="str">
        <f t="shared" si="50"/>
        <v/>
      </c>
    </row>
    <row r="488" spans="1:8" x14ac:dyDescent="0.3">
      <c r="A488" s="14">
        <f t="shared" si="45"/>
        <v>456</v>
      </c>
      <c r="B488" s="15" t="str">
        <f>IF(A488&lt;=$O$14,EDATE(B487,#REF!),"")</f>
        <v/>
      </c>
      <c r="C488" s="16" t="str">
        <f t="shared" si="46"/>
        <v/>
      </c>
      <c r="D488" s="16" t="str">
        <f t="shared" si="47"/>
        <v/>
      </c>
      <c r="E488" s="16" t="str">
        <f>IF(A488&lt;=$O$14,IF($O$15=1,(C488+D488)*$O$13,C488*$O$13),"")</f>
        <v/>
      </c>
      <c r="F488" s="16" t="str">
        <f t="shared" si="48"/>
        <v/>
      </c>
      <c r="G488" s="16" t="str">
        <f t="shared" si="49"/>
        <v/>
      </c>
      <c r="H488" s="16" t="str">
        <f t="shared" si="50"/>
        <v/>
      </c>
    </row>
    <row r="489" spans="1:8" x14ac:dyDescent="0.3">
      <c r="A489" s="17">
        <f t="shared" si="45"/>
        <v>457</v>
      </c>
      <c r="B489" s="18" t="str">
        <f>IF(A489&lt;=$O$14,EDATE(B488,#REF!),"")</f>
        <v/>
      </c>
      <c r="C489" s="19" t="str">
        <f t="shared" si="46"/>
        <v/>
      </c>
      <c r="D489" s="19" t="str">
        <f t="shared" si="47"/>
        <v/>
      </c>
      <c r="E489" s="19" t="str">
        <f>IF(A489&lt;=$O$14,IF($O$15=1,(C489+D489)*$O$13,C489*$O$13),"")</f>
        <v/>
      </c>
      <c r="F489" s="19" t="str">
        <f t="shared" si="48"/>
        <v/>
      </c>
      <c r="G489" s="19" t="str">
        <f t="shared" si="49"/>
        <v/>
      </c>
      <c r="H489" s="19" t="str">
        <f t="shared" si="50"/>
        <v/>
      </c>
    </row>
    <row r="490" spans="1:8" x14ac:dyDescent="0.3">
      <c r="A490" s="14">
        <f t="shared" si="45"/>
        <v>458</v>
      </c>
      <c r="B490" s="15" t="str">
        <f>IF(A490&lt;=$O$14,EDATE(B489,#REF!),"")</f>
        <v/>
      </c>
      <c r="C490" s="16" t="str">
        <f t="shared" si="46"/>
        <v/>
      </c>
      <c r="D490" s="16" t="str">
        <f t="shared" si="47"/>
        <v/>
      </c>
      <c r="E490" s="16" t="str">
        <f>IF(A490&lt;=$O$14,IF($O$15=1,(C490+D490)*$O$13,C490*$O$13),"")</f>
        <v/>
      </c>
      <c r="F490" s="16" t="str">
        <f t="shared" si="48"/>
        <v/>
      </c>
      <c r="G490" s="16" t="str">
        <f t="shared" si="49"/>
        <v/>
      </c>
      <c r="H490" s="16" t="str">
        <f t="shared" si="50"/>
        <v/>
      </c>
    </row>
    <row r="491" spans="1:8" x14ac:dyDescent="0.3">
      <c r="A491" s="17">
        <f t="shared" si="45"/>
        <v>459</v>
      </c>
      <c r="B491" s="18" t="str">
        <f>IF(A491&lt;=$O$14,EDATE(B490,#REF!),"")</f>
        <v/>
      </c>
      <c r="C491" s="19" t="str">
        <f t="shared" si="46"/>
        <v/>
      </c>
      <c r="D491" s="19" t="str">
        <f t="shared" si="47"/>
        <v/>
      </c>
      <c r="E491" s="19" t="str">
        <f>IF(A491&lt;=$O$14,IF($O$15=1,(C491+D491)*$O$13,C491*$O$13),"")</f>
        <v/>
      </c>
      <c r="F491" s="19" t="str">
        <f t="shared" si="48"/>
        <v/>
      </c>
      <c r="G491" s="19" t="str">
        <f t="shared" si="49"/>
        <v/>
      </c>
      <c r="H491" s="19" t="str">
        <f t="shared" si="50"/>
        <v/>
      </c>
    </row>
    <row r="492" spans="1:8" x14ac:dyDescent="0.3">
      <c r="A492" s="14">
        <f t="shared" si="45"/>
        <v>460</v>
      </c>
      <c r="B492" s="15" t="str">
        <f>IF(A492&lt;=$O$14,EDATE(B491,#REF!),"")</f>
        <v/>
      </c>
      <c r="C492" s="16" t="str">
        <f t="shared" si="46"/>
        <v/>
      </c>
      <c r="D492" s="16" t="str">
        <f t="shared" si="47"/>
        <v/>
      </c>
      <c r="E492" s="16" t="str">
        <f>IF(A492&lt;=$O$14,IF($O$15=1,(C492+D492)*$O$13,C492*$O$13),"")</f>
        <v/>
      </c>
      <c r="F492" s="16" t="str">
        <f t="shared" si="48"/>
        <v/>
      </c>
      <c r="G492" s="16" t="str">
        <f t="shared" si="49"/>
        <v/>
      </c>
      <c r="H492" s="16" t="str">
        <f t="shared" si="50"/>
        <v/>
      </c>
    </row>
    <row r="493" spans="1:8" x14ac:dyDescent="0.3">
      <c r="A493" s="17">
        <f t="shared" si="45"/>
        <v>461</v>
      </c>
      <c r="B493" s="18" t="str">
        <f>IF(A493&lt;=$O$14,EDATE(B492,#REF!),"")</f>
        <v/>
      </c>
      <c r="C493" s="19" t="str">
        <f t="shared" si="46"/>
        <v/>
      </c>
      <c r="D493" s="19" t="str">
        <f t="shared" si="47"/>
        <v/>
      </c>
      <c r="E493" s="19" t="str">
        <f>IF(A493&lt;=$O$14,IF($O$15=1,(C493+D493)*$O$13,C493*$O$13),"")</f>
        <v/>
      </c>
      <c r="F493" s="19" t="str">
        <f t="shared" si="48"/>
        <v/>
      </c>
      <c r="G493" s="19" t="str">
        <f t="shared" si="49"/>
        <v/>
      </c>
      <c r="H493" s="19" t="str">
        <f t="shared" si="50"/>
        <v/>
      </c>
    </row>
    <row r="494" spans="1:8" x14ac:dyDescent="0.3">
      <c r="A494" s="14">
        <f t="shared" si="45"/>
        <v>462</v>
      </c>
      <c r="B494" s="15" t="str">
        <f>IF(A494&lt;=$O$14,EDATE(B493,#REF!),"")</f>
        <v/>
      </c>
      <c r="C494" s="16" t="str">
        <f t="shared" si="46"/>
        <v/>
      </c>
      <c r="D494" s="16" t="str">
        <f t="shared" si="47"/>
        <v/>
      </c>
      <c r="E494" s="16" t="str">
        <f>IF(A494&lt;=$O$14,IF($O$15=1,(C494+D494)*$O$13,C494*$O$13),"")</f>
        <v/>
      </c>
      <c r="F494" s="16" t="str">
        <f t="shared" si="48"/>
        <v/>
      </c>
      <c r="G494" s="16" t="str">
        <f t="shared" si="49"/>
        <v/>
      </c>
      <c r="H494" s="16" t="str">
        <f t="shared" si="50"/>
        <v/>
      </c>
    </row>
    <row r="495" spans="1:8" x14ac:dyDescent="0.3">
      <c r="A495" s="17">
        <f t="shared" si="45"/>
        <v>463</v>
      </c>
      <c r="B495" s="18" t="str">
        <f>IF(A495&lt;=$O$14,EDATE(B494,#REF!),"")</f>
        <v/>
      </c>
      <c r="C495" s="19" t="str">
        <f t="shared" si="46"/>
        <v/>
      </c>
      <c r="D495" s="19" t="str">
        <f t="shared" si="47"/>
        <v/>
      </c>
      <c r="E495" s="19" t="str">
        <f>IF(A495&lt;=$O$14,IF($O$15=1,(C495+D495)*$O$13,C495*$O$13),"")</f>
        <v/>
      </c>
      <c r="F495" s="19" t="str">
        <f t="shared" si="48"/>
        <v/>
      </c>
      <c r="G495" s="19" t="str">
        <f t="shared" si="49"/>
        <v/>
      </c>
      <c r="H495" s="19" t="str">
        <f t="shared" si="50"/>
        <v/>
      </c>
    </row>
    <row r="496" spans="1:8" x14ac:dyDescent="0.3">
      <c r="A496" s="14">
        <f t="shared" si="45"/>
        <v>464</v>
      </c>
      <c r="B496" s="15" t="str">
        <f>IF(A496&lt;=$O$14,EDATE(B495,#REF!),"")</f>
        <v/>
      </c>
      <c r="C496" s="16" t="str">
        <f t="shared" si="46"/>
        <v/>
      </c>
      <c r="D496" s="16" t="str">
        <f t="shared" si="47"/>
        <v/>
      </c>
      <c r="E496" s="16" t="str">
        <f>IF(A496&lt;=$O$14,IF($O$15=1,(C496+D496)*$O$13,C496*$O$13),"")</f>
        <v/>
      </c>
      <c r="F496" s="16" t="str">
        <f t="shared" si="48"/>
        <v/>
      </c>
      <c r="G496" s="16" t="str">
        <f t="shared" si="49"/>
        <v/>
      </c>
      <c r="H496" s="16" t="str">
        <f t="shared" si="50"/>
        <v/>
      </c>
    </row>
    <row r="497" spans="1:8" x14ac:dyDescent="0.3">
      <c r="A497" s="17">
        <f t="shared" si="45"/>
        <v>465</v>
      </c>
      <c r="B497" s="18" t="str">
        <f>IF(A497&lt;=$O$14,EDATE(B496,#REF!),"")</f>
        <v/>
      </c>
      <c r="C497" s="19" t="str">
        <f t="shared" si="46"/>
        <v/>
      </c>
      <c r="D497" s="19" t="str">
        <f t="shared" si="47"/>
        <v/>
      </c>
      <c r="E497" s="19" t="str">
        <f>IF(A497&lt;=$O$14,IF($O$15=1,(C497+D497)*$O$13,C497*$O$13),"")</f>
        <v/>
      </c>
      <c r="F497" s="19" t="str">
        <f t="shared" si="48"/>
        <v/>
      </c>
      <c r="G497" s="19" t="str">
        <f t="shared" si="49"/>
        <v/>
      </c>
      <c r="H497" s="19" t="str">
        <f t="shared" si="50"/>
        <v/>
      </c>
    </row>
    <row r="498" spans="1:8" x14ac:dyDescent="0.3">
      <c r="A498" s="14">
        <f t="shared" si="45"/>
        <v>466</v>
      </c>
      <c r="B498" s="15" t="str">
        <f>IF(A498&lt;=$O$14,EDATE(B497,#REF!),"")</f>
        <v/>
      </c>
      <c r="C498" s="16" t="str">
        <f t="shared" si="46"/>
        <v/>
      </c>
      <c r="D498" s="16" t="str">
        <f t="shared" si="47"/>
        <v/>
      </c>
      <c r="E498" s="16" t="str">
        <f>IF(A498&lt;=$O$14,IF($O$15=1,(C498+D498)*$O$13,C498*$O$13),"")</f>
        <v/>
      </c>
      <c r="F498" s="16" t="str">
        <f t="shared" si="48"/>
        <v/>
      </c>
      <c r="G498" s="16" t="str">
        <f t="shared" si="49"/>
        <v/>
      </c>
      <c r="H498" s="16" t="str">
        <f t="shared" si="50"/>
        <v/>
      </c>
    </row>
    <row r="499" spans="1:8" x14ac:dyDescent="0.3">
      <c r="A499" s="17">
        <f t="shared" si="45"/>
        <v>467</v>
      </c>
      <c r="B499" s="18" t="str">
        <f>IF(A499&lt;=$O$14,EDATE(B498,#REF!),"")</f>
        <v/>
      </c>
      <c r="C499" s="19" t="str">
        <f t="shared" si="46"/>
        <v/>
      </c>
      <c r="D499" s="19" t="str">
        <f t="shared" si="47"/>
        <v/>
      </c>
      <c r="E499" s="19" t="str">
        <f>IF(A499&lt;=$O$14,IF($O$15=1,(C499+D499)*$O$13,C499*$O$13),"")</f>
        <v/>
      </c>
      <c r="F499" s="19" t="str">
        <f t="shared" si="48"/>
        <v/>
      </c>
      <c r="G499" s="19" t="str">
        <f t="shared" si="49"/>
        <v/>
      </c>
      <c r="H499" s="19" t="str">
        <f t="shared" si="50"/>
        <v/>
      </c>
    </row>
    <row r="500" spans="1:8" x14ac:dyDescent="0.3">
      <c r="A500" s="14">
        <f t="shared" si="45"/>
        <v>468</v>
      </c>
      <c r="B500" s="15" t="str">
        <f>IF(A500&lt;=$O$14,EDATE(B499,#REF!),"")</f>
        <v/>
      </c>
      <c r="C500" s="16" t="str">
        <f t="shared" si="46"/>
        <v/>
      </c>
      <c r="D500" s="16" t="str">
        <f t="shared" si="47"/>
        <v/>
      </c>
      <c r="E500" s="16" t="str">
        <f>IF(A500&lt;=$O$14,IF($O$15=1,(C500+D500)*$O$13,C500*$O$13),"")</f>
        <v/>
      </c>
      <c r="F500" s="16" t="str">
        <f t="shared" si="48"/>
        <v/>
      </c>
      <c r="G500" s="16" t="str">
        <f t="shared" si="49"/>
        <v/>
      </c>
      <c r="H500" s="16" t="str">
        <f t="shared" si="50"/>
        <v/>
      </c>
    </row>
    <row r="501" spans="1:8" x14ac:dyDescent="0.3">
      <c r="A501" s="17">
        <f t="shared" si="45"/>
        <v>469</v>
      </c>
      <c r="B501" s="18" t="str">
        <f>IF(A501&lt;=$O$14,EDATE(B500,#REF!),"")</f>
        <v/>
      </c>
      <c r="C501" s="19" t="str">
        <f t="shared" si="46"/>
        <v/>
      </c>
      <c r="D501" s="19" t="str">
        <f t="shared" si="47"/>
        <v/>
      </c>
      <c r="E501" s="19" t="str">
        <f>IF(A501&lt;=$O$14,IF($O$15=1,(C501+D501)*$O$13,C501*$O$13),"")</f>
        <v/>
      </c>
      <c r="F501" s="19" t="str">
        <f t="shared" si="48"/>
        <v/>
      </c>
      <c r="G501" s="19" t="str">
        <f t="shared" si="49"/>
        <v/>
      </c>
      <c r="H501" s="19" t="str">
        <f t="shared" si="50"/>
        <v/>
      </c>
    </row>
    <row r="502" spans="1:8" x14ac:dyDescent="0.3">
      <c r="A502" s="14">
        <f t="shared" si="45"/>
        <v>470</v>
      </c>
      <c r="B502" s="15" t="str">
        <f>IF(A502&lt;=$O$14,EDATE(B501,#REF!),"")</f>
        <v/>
      </c>
      <c r="C502" s="16" t="str">
        <f t="shared" si="46"/>
        <v/>
      </c>
      <c r="D502" s="16" t="str">
        <f t="shared" si="47"/>
        <v/>
      </c>
      <c r="E502" s="16" t="str">
        <f>IF(A502&lt;=$O$14,IF($O$15=1,(C502+D502)*$O$13,C502*$O$13),"")</f>
        <v/>
      </c>
      <c r="F502" s="16" t="str">
        <f t="shared" si="48"/>
        <v/>
      </c>
      <c r="G502" s="16" t="str">
        <f t="shared" si="49"/>
        <v/>
      </c>
      <c r="H502" s="16" t="str">
        <f t="shared" si="50"/>
        <v/>
      </c>
    </row>
    <row r="503" spans="1:8" x14ac:dyDescent="0.3">
      <c r="A503" s="17">
        <f t="shared" si="45"/>
        <v>471</v>
      </c>
      <c r="B503" s="18" t="str">
        <f>IF(A503&lt;=$O$14,EDATE(B502,#REF!),"")</f>
        <v/>
      </c>
      <c r="C503" s="19" t="str">
        <f t="shared" si="46"/>
        <v/>
      </c>
      <c r="D503" s="19" t="str">
        <f t="shared" si="47"/>
        <v/>
      </c>
      <c r="E503" s="19" t="str">
        <f>IF(A503&lt;=$O$14,IF($O$15=1,(C503+D503)*$O$13,C503*$O$13),"")</f>
        <v/>
      </c>
      <c r="F503" s="19" t="str">
        <f t="shared" si="48"/>
        <v/>
      </c>
      <c r="G503" s="19" t="str">
        <f t="shared" si="49"/>
        <v/>
      </c>
      <c r="H503" s="19" t="str">
        <f t="shared" si="50"/>
        <v/>
      </c>
    </row>
    <row r="504" spans="1:8" x14ac:dyDescent="0.3">
      <c r="A504" s="14">
        <f t="shared" si="45"/>
        <v>472</v>
      </c>
      <c r="B504" s="15" t="str">
        <f>IF(A504&lt;=$O$14,EDATE(B503,#REF!),"")</f>
        <v/>
      </c>
      <c r="C504" s="16" t="str">
        <f t="shared" si="46"/>
        <v/>
      </c>
      <c r="D504" s="16" t="str">
        <f t="shared" si="47"/>
        <v/>
      </c>
      <c r="E504" s="16" t="str">
        <f>IF(A504&lt;=$O$14,IF($O$15=1,(C504+D504)*$O$13,C504*$O$13),"")</f>
        <v/>
      </c>
      <c r="F504" s="16" t="str">
        <f t="shared" si="48"/>
        <v/>
      </c>
      <c r="G504" s="16" t="str">
        <f t="shared" si="49"/>
        <v/>
      </c>
      <c r="H504" s="16" t="str">
        <f t="shared" si="50"/>
        <v/>
      </c>
    </row>
    <row r="505" spans="1:8" x14ac:dyDescent="0.3">
      <c r="A505" s="17">
        <f t="shared" si="45"/>
        <v>473</v>
      </c>
      <c r="B505" s="18" t="str">
        <f>IF(A505&lt;=$O$14,EDATE(B504,#REF!),"")</f>
        <v/>
      </c>
      <c r="C505" s="19" t="str">
        <f t="shared" si="46"/>
        <v/>
      </c>
      <c r="D505" s="19" t="str">
        <f t="shared" si="47"/>
        <v/>
      </c>
      <c r="E505" s="19" t="str">
        <f>IF(A505&lt;=$O$14,IF($O$15=1,(C505+D505)*$O$13,C505*$O$13),"")</f>
        <v/>
      </c>
      <c r="F505" s="19" t="str">
        <f t="shared" si="48"/>
        <v/>
      </c>
      <c r="G505" s="19" t="str">
        <f t="shared" si="49"/>
        <v/>
      </c>
      <c r="H505" s="19" t="str">
        <f t="shared" si="50"/>
        <v/>
      </c>
    </row>
    <row r="506" spans="1:8" x14ac:dyDescent="0.3">
      <c r="A506" s="14">
        <f t="shared" si="45"/>
        <v>474</v>
      </c>
      <c r="B506" s="15" t="str">
        <f>IF(A506&lt;=$O$14,EDATE(B505,#REF!),"")</f>
        <v/>
      </c>
      <c r="C506" s="16" t="str">
        <f t="shared" si="46"/>
        <v/>
      </c>
      <c r="D506" s="16" t="str">
        <f t="shared" si="47"/>
        <v/>
      </c>
      <c r="E506" s="16" t="str">
        <f>IF(A506&lt;=$O$14,IF($O$15=1,(C506+D506)*$O$13,C506*$O$13),"")</f>
        <v/>
      </c>
      <c r="F506" s="16" t="str">
        <f t="shared" si="48"/>
        <v/>
      </c>
      <c r="G506" s="16" t="str">
        <f t="shared" si="49"/>
        <v/>
      </c>
      <c r="H506" s="16" t="str">
        <f t="shared" si="50"/>
        <v/>
      </c>
    </row>
    <row r="507" spans="1:8" x14ac:dyDescent="0.3">
      <c r="A507" s="17">
        <f t="shared" si="45"/>
        <v>475</v>
      </c>
      <c r="B507" s="18" t="str">
        <f>IF(A507&lt;=$O$14,EDATE(B506,#REF!),"")</f>
        <v/>
      </c>
      <c r="C507" s="19" t="str">
        <f t="shared" si="46"/>
        <v/>
      </c>
      <c r="D507" s="19" t="str">
        <f t="shared" si="47"/>
        <v/>
      </c>
      <c r="E507" s="19" t="str">
        <f>IF(A507&lt;=$O$14,IF($O$15=1,(C507+D507)*$O$13,C507*$O$13),"")</f>
        <v/>
      </c>
      <c r="F507" s="19" t="str">
        <f t="shared" si="48"/>
        <v/>
      </c>
      <c r="G507" s="19" t="str">
        <f t="shared" si="49"/>
        <v/>
      </c>
      <c r="H507" s="19" t="str">
        <f t="shared" si="50"/>
        <v/>
      </c>
    </row>
    <row r="508" spans="1:8" x14ac:dyDescent="0.3">
      <c r="A508" s="14">
        <f t="shared" si="45"/>
        <v>476</v>
      </c>
      <c r="B508" s="15" t="str">
        <f>IF(A508&lt;=$O$14,EDATE(B507,#REF!),"")</f>
        <v/>
      </c>
      <c r="C508" s="16" t="str">
        <f t="shared" si="46"/>
        <v/>
      </c>
      <c r="D508" s="16" t="str">
        <f t="shared" si="47"/>
        <v/>
      </c>
      <c r="E508" s="16" t="str">
        <f>IF(A508&lt;=$O$14,IF($O$15=1,(C508+D508)*$O$13,C508*$O$13),"")</f>
        <v/>
      </c>
      <c r="F508" s="16" t="str">
        <f t="shared" si="48"/>
        <v/>
      </c>
      <c r="G508" s="16" t="str">
        <f t="shared" si="49"/>
        <v/>
      </c>
      <c r="H508" s="16" t="str">
        <f t="shared" si="50"/>
        <v/>
      </c>
    </row>
    <row r="509" spans="1:8" x14ac:dyDescent="0.3">
      <c r="A509" s="17">
        <f t="shared" si="45"/>
        <v>477</v>
      </c>
      <c r="B509" s="18" t="str">
        <f>IF(A509&lt;=$O$14,EDATE(B508,#REF!),"")</f>
        <v/>
      </c>
      <c r="C509" s="19" t="str">
        <f t="shared" si="46"/>
        <v/>
      </c>
      <c r="D509" s="19" t="str">
        <f t="shared" si="47"/>
        <v/>
      </c>
      <c r="E509" s="19" t="str">
        <f>IF(A509&lt;=$O$14,IF($O$15=1,(C509+D509)*$O$13,C509*$O$13),"")</f>
        <v/>
      </c>
      <c r="F509" s="19" t="str">
        <f t="shared" si="48"/>
        <v/>
      </c>
      <c r="G509" s="19" t="str">
        <f t="shared" si="49"/>
        <v/>
      </c>
      <c r="H509" s="19" t="str">
        <f t="shared" si="50"/>
        <v/>
      </c>
    </row>
    <row r="510" spans="1:8" x14ac:dyDescent="0.3">
      <c r="A510" s="14">
        <f t="shared" si="45"/>
        <v>478</v>
      </c>
      <c r="B510" s="15" t="str">
        <f>IF(A510&lt;=$O$14,EDATE(B509,#REF!),"")</f>
        <v/>
      </c>
      <c r="C510" s="16" t="str">
        <f t="shared" si="46"/>
        <v/>
      </c>
      <c r="D510" s="16" t="str">
        <f t="shared" si="47"/>
        <v/>
      </c>
      <c r="E510" s="16" t="str">
        <f>IF(A510&lt;=$O$14,IF($O$15=1,(C510+D510)*$O$13,C510*$O$13),"")</f>
        <v/>
      </c>
      <c r="F510" s="16" t="str">
        <f t="shared" si="48"/>
        <v/>
      </c>
      <c r="G510" s="16" t="str">
        <f t="shared" si="49"/>
        <v/>
      </c>
      <c r="H510" s="16" t="str">
        <f t="shared" si="50"/>
        <v/>
      </c>
    </row>
    <row r="511" spans="1:8" x14ac:dyDescent="0.3">
      <c r="A511" s="17">
        <f t="shared" si="45"/>
        <v>479</v>
      </c>
      <c r="B511" s="18" t="str">
        <f>IF(A511&lt;=$O$14,EDATE(B510,#REF!),"")</f>
        <v/>
      </c>
      <c r="C511" s="19" t="str">
        <f t="shared" si="46"/>
        <v/>
      </c>
      <c r="D511" s="19" t="str">
        <f t="shared" si="47"/>
        <v/>
      </c>
      <c r="E511" s="19" t="str">
        <f>IF(A511&lt;=$O$14,IF($O$15=1,(C511+D511)*$O$13,C511*$O$13),"")</f>
        <v/>
      </c>
      <c r="F511" s="19" t="str">
        <f t="shared" si="48"/>
        <v/>
      </c>
      <c r="G511" s="19" t="str">
        <f t="shared" si="49"/>
        <v/>
      </c>
      <c r="H511" s="19" t="str">
        <f t="shared" si="50"/>
        <v/>
      </c>
    </row>
    <row r="512" spans="1:8" x14ac:dyDescent="0.3">
      <c r="A512" s="14">
        <f t="shared" si="45"/>
        <v>480</v>
      </c>
      <c r="B512" s="15" t="str">
        <f>IF(A512&lt;=$O$14,EDATE(B511,#REF!),"")</f>
        <v/>
      </c>
      <c r="C512" s="16" t="str">
        <f t="shared" si="46"/>
        <v/>
      </c>
      <c r="D512" s="16" t="str">
        <f t="shared" si="47"/>
        <v/>
      </c>
      <c r="E512" s="16" t="str">
        <f>IF(A512&lt;=$O$14,IF($O$15=1,(C512+D512)*$O$13,C512*$O$13),"")</f>
        <v/>
      </c>
      <c r="F512" s="16" t="str">
        <f t="shared" si="48"/>
        <v/>
      </c>
      <c r="G512" s="16" t="str">
        <f t="shared" si="49"/>
        <v/>
      </c>
      <c r="H512" s="16" t="str">
        <f t="shared" si="50"/>
        <v/>
      </c>
    </row>
    <row r="513" spans="1:8" x14ac:dyDescent="0.3">
      <c r="A513" s="17">
        <f t="shared" si="45"/>
        <v>481</v>
      </c>
      <c r="B513" s="18" t="str">
        <f>IF(A513&lt;=$O$14,EDATE(B512,#REF!),"")</f>
        <v/>
      </c>
      <c r="C513" s="19" t="str">
        <f t="shared" si="46"/>
        <v/>
      </c>
      <c r="D513" s="19" t="str">
        <f t="shared" si="47"/>
        <v/>
      </c>
      <c r="E513" s="19" t="str">
        <f>IF(A513&lt;=$O$14,IF($O$15=1,(C513+D513)*$O$13,C513*$O$13),"")</f>
        <v/>
      </c>
      <c r="F513" s="19" t="str">
        <f t="shared" si="48"/>
        <v/>
      </c>
      <c r="G513" s="19" t="str">
        <f t="shared" si="49"/>
        <v/>
      </c>
      <c r="H513" s="19" t="str">
        <f t="shared" si="50"/>
        <v/>
      </c>
    </row>
    <row r="514" spans="1:8" x14ac:dyDescent="0.3">
      <c r="A514" s="14">
        <f t="shared" si="45"/>
        <v>482</v>
      </c>
      <c r="B514" s="15" t="str">
        <f>IF(A514&lt;=$O$14,EDATE(B513,#REF!),"")</f>
        <v/>
      </c>
      <c r="C514" s="16" t="str">
        <f t="shared" si="46"/>
        <v/>
      </c>
      <c r="D514" s="16" t="str">
        <f t="shared" si="47"/>
        <v/>
      </c>
      <c r="E514" s="16" t="str">
        <f>IF(A514&lt;=$O$14,IF($O$15=1,(C514+D514)*$O$13,C514*$O$13),"")</f>
        <v/>
      </c>
      <c r="F514" s="16" t="str">
        <f t="shared" si="48"/>
        <v/>
      </c>
      <c r="G514" s="16" t="str">
        <f t="shared" si="49"/>
        <v/>
      </c>
      <c r="H514" s="16" t="str">
        <f t="shared" si="50"/>
        <v/>
      </c>
    </row>
    <row r="515" spans="1:8" x14ac:dyDescent="0.3">
      <c r="A515" s="17">
        <f t="shared" si="45"/>
        <v>483</v>
      </c>
      <c r="B515" s="18" t="str">
        <f>IF(A515&lt;=$O$14,EDATE(B514,#REF!),"")</f>
        <v/>
      </c>
      <c r="C515" s="19" t="str">
        <f t="shared" si="46"/>
        <v/>
      </c>
      <c r="D515" s="19" t="str">
        <f t="shared" si="47"/>
        <v/>
      </c>
      <c r="E515" s="19" t="str">
        <f>IF(A515&lt;=$O$14,IF($O$15=1,(C515+D515)*$O$13,C515*$O$13),"")</f>
        <v/>
      </c>
      <c r="F515" s="19" t="str">
        <f t="shared" si="48"/>
        <v/>
      </c>
      <c r="G515" s="19" t="str">
        <f t="shared" si="49"/>
        <v/>
      </c>
      <c r="H515" s="19" t="str">
        <f t="shared" si="50"/>
        <v/>
      </c>
    </row>
    <row r="516" spans="1:8" x14ac:dyDescent="0.3">
      <c r="A516" s="14">
        <f t="shared" si="45"/>
        <v>484</v>
      </c>
      <c r="B516" s="15" t="str">
        <f>IF(A516&lt;=$O$14,EDATE(B515,#REF!),"")</f>
        <v/>
      </c>
      <c r="C516" s="16" t="str">
        <f t="shared" si="46"/>
        <v/>
      </c>
      <c r="D516" s="16" t="str">
        <f t="shared" si="47"/>
        <v/>
      </c>
      <c r="E516" s="16" t="str">
        <f>IF(A516&lt;=$O$14,IF($O$15=1,(C516+D516)*$O$13,C516*$O$13),"")</f>
        <v/>
      </c>
      <c r="F516" s="16" t="str">
        <f t="shared" si="48"/>
        <v/>
      </c>
      <c r="G516" s="16" t="str">
        <f t="shared" si="49"/>
        <v/>
      </c>
      <c r="H516" s="16" t="str">
        <f t="shared" si="50"/>
        <v/>
      </c>
    </row>
    <row r="517" spans="1:8" x14ac:dyDescent="0.3">
      <c r="A517" s="17">
        <f t="shared" si="45"/>
        <v>485</v>
      </c>
      <c r="B517" s="18" t="str">
        <f>IF(A517&lt;=$O$14,EDATE(B516,#REF!),"")</f>
        <v/>
      </c>
      <c r="C517" s="19" t="str">
        <f t="shared" si="46"/>
        <v/>
      </c>
      <c r="D517" s="19" t="str">
        <f t="shared" si="47"/>
        <v/>
      </c>
      <c r="E517" s="19" t="str">
        <f>IF(A517&lt;=$O$14,IF($O$15=1,(C517+D517)*$O$13,C517*$O$13),"")</f>
        <v/>
      </c>
      <c r="F517" s="19" t="str">
        <f t="shared" si="48"/>
        <v/>
      </c>
      <c r="G517" s="19" t="str">
        <f t="shared" si="49"/>
        <v/>
      </c>
      <c r="H517" s="19" t="str">
        <f t="shared" si="50"/>
        <v/>
      </c>
    </row>
    <row r="518" spans="1:8" x14ac:dyDescent="0.3">
      <c r="A518" s="14">
        <f t="shared" si="45"/>
        <v>486</v>
      </c>
      <c r="B518" s="15" t="str">
        <f>IF(A518&lt;=$O$14,EDATE(B517,#REF!),"")</f>
        <v/>
      </c>
      <c r="C518" s="16" t="str">
        <f t="shared" si="46"/>
        <v/>
      </c>
      <c r="D518" s="16" t="str">
        <f t="shared" si="47"/>
        <v/>
      </c>
      <c r="E518" s="16" t="str">
        <f>IF(A518&lt;=$O$14,IF($O$15=1,(C518+D518)*$O$13,C518*$O$13),"")</f>
        <v/>
      </c>
      <c r="F518" s="16" t="str">
        <f t="shared" si="48"/>
        <v/>
      </c>
      <c r="G518" s="16" t="str">
        <f t="shared" si="49"/>
        <v/>
      </c>
      <c r="H518" s="16" t="str">
        <f t="shared" si="50"/>
        <v/>
      </c>
    </row>
    <row r="519" spans="1:8" x14ac:dyDescent="0.3">
      <c r="A519" s="17">
        <f t="shared" si="45"/>
        <v>487</v>
      </c>
      <c r="B519" s="18" t="str">
        <f>IF(A519&lt;=$O$14,EDATE(B518,#REF!),"")</f>
        <v/>
      </c>
      <c r="C519" s="19" t="str">
        <f t="shared" si="46"/>
        <v/>
      </c>
      <c r="D519" s="19" t="str">
        <f t="shared" si="47"/>
        <v/>
      </c>
      <c r="E519" s="19" t="str">
        <f>IF(A519&lt;=$O$14,IF($O$15=1,(C519+D519)*$O$13,C519*$O$13),"")</f>
        <v/>
      </c>
      <c r="F519" s="19" t="str">
        <f t="shared" si="48"/>
        <v/>
      </c>
      <c r="G519" s="19" t="str">
        <f t="shared" si="49"/>
        <v/>
      </c>
      <c r="H519" s="19" t="str">
        <f t="shared" si="50"/>
        <v/>
      </c>
    </row>
    <row r="520" spans="1:8" x14ac:dyDescent="0.3">
      <c r="A520" s="14">
        <f t="shared" si="45"/>
        <v>488</v>
      </c>
      <c r="B520" s="15" t="str">
        <f>IF(A520&lt;=$O$14,EDATE(B519,#REF!),"")</f>
        <v/>
      </c>
      <c r="C520" s="16" t="str">
        <f t="shared" si="46"/>
        <v/>
      </c>
      <c r="D520" s="16" t="str">
        <f t="shared" si="47"/>
        <v/>
      </c>
      <c r="E520" s="16" t="str">
        <f>IF(A520&lt;=$O$14,IF($O$15=1,(C520+D520)*$O$13,C520*$O$13),"")</f>
        <v/>
      </c>
      <c r="F520" s="16" t="str">
        <f t="shared" si="48"/>
        <v/>
      </c>
      <c r="G520" s="16" t="str">
        <f t="shared" si="49"/>
        <v/>
      </c>
      <c r="H520" s="16" t="str">
        <f t="shared" si="50"/>
        <v/>
      </c>
    </row>
    <row r="521" spans="1:8" x14ac:dyDescent="0.3">
      <c r="A521" s="17">
        <f t="shared" si="45"/>
        <v>489</v>
      </c>
      <c r="B521" s="18" t="str">
        <f>IF(A521&lt;=$O$14,EDATE(B520,#REF!),"")</f>
        <v/>
      </c>
      <c r="C521" s="19" t="str">
        <f t="shared" si="46"/>
        <v/>
      </c>
      <c r="D521" s="19" t="str">
        <f t="shared" si="47"/>
        <v/>
      </c>
      <c r="E521" s="19" t="str">
        <f>IF(A521&lt;=$O$14,IF($O$15=1,(C521+D521)*$O$13,C521*$O$13),"")</f>
        <v/>
      </c>
      <c r="F521" s="19" t="str">
        <f t="shared" si="48"/>
        <v/>
      </c>
      <c r="G521" s="19" t="str">
        <f t="shared" si="49"/>
        <v/>
      </c>
      <c r="H521" s="19" t="str">
        <f t="shared" si="50"/>
        <v/>
      </c>
    </row>
    <row r="522" spans="1:8" x14ac:dyDescent="0.3">
      <c r="A522" s="14">
        <f t="shared" si="45"/>
        <v>490</v>
      </c>
      <c r="B522" s="15" t="str">
        <f>IF(A522&lt;=$O$14,EDATE(B521,#REF!),"")</f>
        <v/>
      </c>
      <c r="C522" s="16" t="str">
        <f t="shared" si="46"/>
        <v/>
      </c>
      <c r="D522" s="16" t="str">
        <f t="shared" si="47"/>
        <v/>
      </c>
      <c r="E522" s="16" t="str">
        <f>IF(A522&lt;=$O$14,IF($O$15=1,(C522+D522)*$O$13,C522*$O$13),"")</f>
        <v/>
      </c>
      <c r="F522" s="16" t="str">
        <f t="shared" si="48"/>
        <v/>
      </c>
      <c r="G522" s="16" t="str">
        <f t="shared" si="49"/>
        <v/>
      </c>
      <c r="H522" s="16" t="str">
        <f t="shared" si="50"/>
        <v/>
      </c>
    </row>
    <row r="523" spans="1:8" x14ac:dyDescent="0.3">
      <c r="A523" s="17">
        <f t="shared" si="45"/>
        <v>491</v>
      </c>
      <c r="B523" s="18" t="str">
        <f>IF(A523&lt;=$O$14,EDATE(B522,#REF!),"")</f>
        <v/>
      </c>
      <c r="C523" s="19" t="str">
        <f t="shared" si="46"/>
        <v/>
      </c>
      <c r="D523" s="19" t="str">
        <f t="shared" si="47"/>
        <v/>
      </c>
      <c r="E523" s="19" t="str">
        <f>IF(A523&lt;=$O$14,IF($O$15=1,(C523+D523)*$O$13,C523*$O$13),"")</f>
        <v/>
      </c>
      <c r="F523" s="19" t="str">
        <f t="shared" si="48"/>
        <v/>
      </c>
      <c r="G523" s="19" t="str">
        <f t="shared" si="49"/>
        <v/>
      </c>
      <c r="H523" s="19" t="str">
        <f t="shared" si="50"/>
        <v/>
      </c>
    </row>
    <row r="524" spans="1:8" x14ac:dyDescent="0.3">
      <c r="A524" s="14">
        <f t="shared" si="45"/>
        <v>492</v>
      </c>
      <c r="B524" s="15" t="str">
        <f>IF(A524&lt;=$O$14,EDATE(B523,#REF!),"")</f>
        <v/>
      </c>
      <c r="C524" s="16" t="str">
        <f t="shared" si="46"/>
        <v/>
      </c>
      <c r="D524" s="16" t="str">
        <f t="shared" si="47"/>
        <v/>
      </c>
      <c r="E524" s="16" t="str">
        <f>IF(A524&lt;=$O$14,IF($O$15=1,(C524+D524)*$O$13,C524*$O$13),"")</f>
        <v/>
      </c>
      <c r="F524" s="16" t="str">
        <f t="shared" si="48"/>
        <v/>
      </c>
      <c r="G524" s="16" t="str">
        <f t="shared" si="49"/>
        <v/>
      </c>
      <c r="H524" s="16" t="str">
        <f t="shared" si="50"/>
        <v/>
      </c>
    </row>
    <row r="525" spans="1:8" x14ac:dyDescent="0.3">
      <c r="A525" s="17">
        <f t="shared" si="45"/>
        <v>493</v>
      </c>
      <c r="B525" s="18" t="str">
        <f>IF(A525&lt;=$O$14,EDATE(B524,#REF!),"")</f>
        <v/>
      </c>
      <c r="C525" s="19" t="str">
        <f t="shared" si="46"/>
        <v/>
      </c>
      <c r="D525" s="19" t="str">
        <f t="shared" si="47"/>
        <v/>
      </c>
      <c r="E525" s="19" t="str">
        <f>IF(A525&lt;=$O$14,IF($O$15=1,(C525+D525)*$O$13,C525*$O$13),"")</f>
        <v/>
      </c>
      <c r="F525" s="19" t="str">
        <f t="shared" si="48"/>
        <v/>
      </c>
      <c r="G525" s="19" t="str">
        <f t="shared" si="49"/>
        <v/>
      </c>
      <c r="H525" s="19" t="str">
        <f t="shared" si="50"/>
        <v/>
      </c>
    </row>
    <row r="526" spans="1:8" x14ac:dyDescent="0.3">
      <c r="A526" s="14">
        <f t="shared" si="45"/>
        <v>494</v>
      </c>
      <c r="B526" s="15" t="str">
        <f>IF(A526&lt;=$O$14,EDATE(B525,#REF!),"")</f>
        <v/>
      </c>
      <c r="C526" s="16" t="str">
        <f t="shared" si="46"/>
        <v/>
      </c>
      <c r="D526" s="16" t="str">
        <f t="shared" si="47"/>
        <v/>
      </c>
      <c r="E526" s="16" t="str">
        <f>IF(A526&lt;=$O$14,IF($O$15=1,(C526+D526)*$O$13,C526*$O$13),"")</f>
        <v/>
      </c>
      <c r="F526" s="16" t="str">
        <f t="shared" si="48"/>
        <v/>
      </c>
      <c r="G526" s="16" t="str">
        <f t="shared" si="49"/>
        <v/>
      </c>
      <c r="H526" s="16" t="str">
        <f t="shared" si="50"/>
        <v/>
      </c>
    </row>
    <row r="527" spans="1:8" x14ac:dyDescent="0.3">
      <c r="A527" s="17">
        <f t="shared" si="45"/>
        <v>495</v>
      </c>
      <c r="B527" s="18" t="str">
        <f>IF(A527&lt;=$O$14,EDATE(B526,#REF!),"")</f>
        <v/>
      </c>
      <c r="C527" s="19" t="str">
        <f t="shared" si="46"/>
        <v/>
      </c>
      <c r="D527" s="19" t="str">
        <f t="shared" si="47"/>
        <v/>
      </c>
      <c r="E527" s="19" t="str">
        <f>IF(A527&lt;=$O$14,IF($O$15=1,(C527+D527)*$O$13,C527*$O$13),"")</f>
        <v/>
      </c>
      <c r="F527" s="19" t="str">
        <f t="shared" si="48"/>
        <v/>
      </c>
      <c r="G527" s="19" t="str">
        <f t="shared" si="49"/>
        <v/>
      </c>
      <c r="H527" s="19" t="str">
        <f t="shared" si="50"/>
        <v/>
      </c>
    </row>
    <row r="528" spans="1:8" x14ac:dyDescent="0.3">
      <c r="A528" s="14">
        <f t="shared" si="45"/>
        <v>496</v>
      </c>
      <c r="B528" s="15" t="str">
        <f>IF(A528&lt;=$O$14,EDATE(B527,#REF!),"")</f>
        <v/>
      </c>
      <c r="C528" s="16" t="str">
        <f t="shared" si="46"/>
        <v/>
      </c>
      <c r="D528" s="16" t="str">
        <f t="shared" si="47"/>
        <v/>
      </c>
      <c r="E528" s="16" t="str">
        <f>IF(A528&lt;=$O$14,IF($O$15=1,(C528+D528)*$O$13,C528*$O$13),"")</f>
        <v/>
      </c>
      <c r="F528" s="16" t="str">
        <f t="shared" si="48"/>
        <v/>
      </c>
      <c r="G528" s="16" t="str">
        <f t="shared" si="49"/>
        <v/>
      </c>
      <c r="H528" s="16" t="str">
        <f t="shared" si="50"/>
        <v/>
      </c>
    </row>
    <row r="529" spans="1:8" x14ac:dyDescent="0.3">
      <c r="A529" s="17">
        <f t="shared" si="45"/>
        <v>497</v>
      </c>
      <c r="B529" s="18" t="str">
        <f>IF(A529&lt;=$O$14,EDATE(B528,#REF!),"")</f>
        <v/>
      </c>
      <c r="C529" s="19" t="str">
        <f t="shared" si="46"/>
        <v/>
      </c>
      <c r="D529" s="19" t="str">
        <f t="shared" si="47"/>
        <v/>
      </c>
      <c r="E529" s="19" t="str">
        <f>IF(A529&lt;=$O$14,IF($O$15=1,(C529+D529)*$O$13,C529*$O$13),"")</f>
        <v/>
      </c>
      <c r="F529" s="19" t="str">
        <f t="shared" si="48"/>
        <v/>
      </c>
      <c r="G529" s="19" t="str">
        <f t="shared" si="49"/>
        <v/>
      </c>
      <c r="H529" s="19" t="str">
        <f t="shared" si="50"/>
        <v/>
      </c>
    </row>
    <row r="530" spans="1:8" x14ac:dyDescent="0.3">
      <c r="A530" s="14">
        <f t="shared" si="45"/>
        <v>498</v>
      </c>
      <c r="B530" s="15" t="str">
        <f>IF(A530&lt;=$O$14,EDATE(B529,#REF!),"")</f>
        <v/>
      </c>
      <c r="C530" s="16" t="str">
        <f t="shared" si="46"/>
        <v/>
      </c>
      <c r="D530" s="16" t="str">
        <f t="shared" si="47"/>
        <v/>
      </c>
      <c r="E530" s="16" t="str">
        <f>IF(A530&lt;=$O$14,IF($O$15=1,(C530+D530)*$O$13,C530*$O$13),"")</f>
        <v/>
      </c>
      <c r="F530" s="16" t="str">
        <f t="shared" si="48"/>
        <v/>
      </c>
      <c r="G530" s="16" t="str">
        <f t="shared" si="49"/>
        <v/>
      </c>
      <c r="H530" s="16" t="str">
        <f t="shared" si="50"/>
        <v/>
      </c>
    </row>
    <row r="531" spans="1:8" x14ac:dyDescent="0.3">
      <c r="A531" s="17">
        <f t="shared" si="45"/>
        <v>499</v>
      </c>
      <c r="B531" s="18" t="str">
        <f>IF(A531&lt;=$O$14,EDATE(B530,#REF!),"")</f>
        <v/>
      </c>
      <c r="C531" s="19" t="str">
        <f t="shared" si="46"/>
        <v/>
      </c>
      <c r="D531" s="19" t="str">
        <f t="shared" si="47"/>
        <v/>
      </c>
      <c r="E531" s="19" t="str">
        <f>IF(A531&lt;=$O$14,IF($O$15=1,(C531+D531)*$O$13,C531*$O$13),"")</f>
        <v/>
      </c>
      <c r="F531" s="19" t="str">
        <f t="shared" si="48"/>
        <v/>
      </c>
      <c r="G531" s="19" t="str">
        <f t="shared" si="49"/>
        <v/>
      </c>
      <c r="H531" s="19" t="str">
        <f t="shared" si="50"/>
        <v/>
      </c>
    </row>
    <row r="532" spans="1:8" x14ac:dyDescent="0.3">
      <c r="A532" s="14">
        <f t="shared" si="45"/>
        <v>500</v>
      </c>
      <c r="B532" s="15" t="str">
        <f>IF(A532&lt;=$O$14,EDATE(B531,#REF!),"")</f>
        <v/>
      </c>
      <c r="C532" s="16" t="str">
        <f t="shared" si="46"/>
        <v/>
      </c>
      <c r="D532" s="16" t="str">
        <f t="shared" si="47"/>
        <v/>
      </c>
      <c r="E532" s="16" t="str">
        <f>IF(A532&lt;=$O$14,IF($O$15=1,(C532+D532)*$O$13,C532*$O$13),"")</f>
        <v/>
      </c>
      <c r="F532" s="16" t="str">
        <f t="shared" si="48"/>
        <v/>
      </c>
      <c r="G532" s="16" t="str">
        <f t="shared" si="49"/>
        <v/>
      </c>
      <c r="H532" s="16" t="str">
        <f t="shared" si="50"/>
        <v/>
      </c>
    </row>
    <row r="533" spans="1:8" x14ac:dyDescent="0.3">
      <c r="A533" s="17">
        <f t="shared" si="45"/>
        <v>501</v>
      </c>
      <c r="B533" s="18" t="str">
        <f>IF(A533&lt;=$O$14,EDATE(B532,#REF!),"")</f>
        <v/>
      </c>
      <c r="C533" s="19" t="str">
        <f t="shared" si="46"/>
        <v/>
      </c>
      <c r="D533" s="19" t="str">
        <f t="shared" si="47"/>
        <v/>
      </c>
      <c r="E533" s="19" t="str">
        <f>IF(A533&lt;=$O$14,IF($O$15=1,(C533+D533)*$O$13,C533*$O$13),"")</f>
        <v/>
      </c>
      <c r="F533" s="19" t="str">
        <f t="shared" si="48"/>
        <v/>
      </c>
      <c r="G533" s="19" t="str">
        <f t="shared" si="49"/>
        <v/>
      </c>
      <c r="H533" s="19" t="str">
        <f t="shared" si="50"/>
        <v/>
      </c>
    </row>
    <row r="534" spans="1:8" x14ac:dyDescent="0.3">
      <c r="A534" s="14">
        <f t="shared" si="45"/>
        <v>502</v>
      </c>
      <c r="B534" s="15" t="str">
        <f>IF(A534&lt;=$O$14,EDATE(B533,#REF!),"")</f>
        <v/>
      </c>
      <c r="C534" s="16" t="str">
        <f t="shared" si="46"/>
        <v/>
      </c>
      <c r="D534" s="16" t="str">
        <f t="shared" si="47"/>
        <v/>
      </c>
      <c r="E534" s="16" t="str">
        <f>IF(A534&lt;=$O$14,IF($O$15=1,(C534+D534)*$O$13,C534*$O$13),"")</f>
        <v/>
      </c>
      <c r="F534" s="16" t="str">
        <f t="shared" si="48"/>
        <v/>
      </c>
      <c r="G534" s="16" t="str">
        <f t="shared" si="49"/>
        <v/>
      </c>
      <c r="H534" s="16" t="str">
        <f t="shared" si="50"/>
        <v/>
      </c>
    </row>
    <row r="535" spans="1:8" x14ac:dyDescent="0.3">
      <c r="A535" s="17">
        <f t="shared" si="45"/>
        <v>503</v>
      </c>
      <c r="B535" s="18" t="str">
        <f>IF(A535&lt;=$O$14,EDATE(B534,#REF!),"")</f>
        <v/>
      </c>
      <c r="C535" s="19" t="str">
        <f t="shared" si="46"/>
        <v/>
      </c>
      <c r="D535" s="19" t="str">
        <f t="shared" si="47"/>
        <v/>
      </c>
      <c r="E535" s="19" t="str">
        <f>IF(A535&lt;=$O$14,IF($O$15=1,(C535+D535)*$O$13,C535*$O$13),"")</f>
        <v/>
      </c>
      <c r="F535" s="19" t="str">
        <f t="shared" si="48"/>
        <v/>
      </c>
      <c r="G535" s="19" t="str">
        <f t="shared" si="49"/>
        <v/>
      </c>
      <c r="H535" s="19" t="str">
        <f t="shared" si="50"/>
        <v/>
      </c>
    </row>
    <row r="536" spans="1:8" x14ac:dyDescent="0.3">
      <c r="A536" s="14">
        <f t="shared" si="45"/>
        <v>504</v>
      </c>
      <c r="B536" s="15" t="str">
        <f>IF(A536&lt;=$O$14,EDATE(B535,#REF!),"")</f>
        <v/>
      </c>
      <c r="C536" s="16" t="str">
        <f t="shared" si="46"/>
        <v/>
      </c>
      <c r="D536" s="16" t="str">
        <f t="shared" si="47"/>
        <v/>
      </c>
      <c r="E536" s="16" t="str">
        <f>IF(A536&lt;=$O$14,IF($O$15=1,(C536+D536)*$O$13,C536*$O$13),"")</f>
        <v/>
      </c>
      <c r="F536" s="16" t="str">
        <f t="shared" si="48"/>
        <v/>
      </c>
      <c r="G536" s="16" t="str">
        <f t="shared" si="49"/>
        <v/>
      </c>
      <c r="H536" s="16" t="str">
        <f t="shared" si="50"/>
        <v/>
      </c>
    </row>
    <row r="537" spans="1:8" x14ac:dyDescent="0.3">
      <c r="A537" s="17">
        <f t="shared" si="45"/>
        <v>505</v>
      </c>
      <c r="B537" s="18" t="str">
        <f>IF(A537&lt;=$O$14,EDATE(B536,#REF!),"")</f>
        <v/>
      </c>
      <c r="C537" s="19" t="str">
        <f t="shared" si="46"/>
        <v/>
      </c>
      <c r="D537" s="19" t="str">
        <f t="shared" si="47"/>
        <v/>
      </c>
      <c r="E537" s="19" t="str">
        <f>IF(A537&lt;=$O$14,IF($O$15=1,(C537+D537)*$O$13,C537*$O$13),"")</f>
        <v/>
      </c>
      <c r="F537" s="19" t="str">
        <f t="shared" si="48"/>
        <v/>
      </c>
      <c r="G537" s="19" t="str">
        <f t="shared" si="49"/>
        <v/>
      </c>
      <c r="H537" s="19" t="str">
        <f t="shared" si="50"/>
        <v/>
      </c>
    </row>
    <row r="538" spans="1:8" x14ac:dyDescent="0.3">
      <c r="A538" s="14">
        <f t="shared" si="45"/>
        <v>506</v>
      </c>
      <c r="B538" s="15" t="str">
        <f>IF(A538&lt;=$O$14,EDATE(B537,#REF!),"")</f>
        <v/>
      </c>
      <c r="C538" s="16" t="str">
        <f t="shared" si="46"/>
        <v/>
      </c>
      <c r="D538" s="16" t="str">
        <f t="shared" si="47"/>
        <v/>
      </c>
      <c r="E538" s="16" t="str">
        <f>IF(A538&lt;=$O$14,IF($O$15=1,(C538+D538)*$O$13,C538*$O$13),"")</f>
        <v/>
      </c>
      <c r="F538" s="16" t="str">
        <f t="shared" si="48"/>
        <v/>
      </c>
      <c r="G538" s="16" t="str">
        <f t="shared" si="49"/>
        <v/>
      </c>
      <c r="H538" s="16" t="str">
        <f t="shared" si="50"/>
        <v/>
      </c>
    </row>
    <row r="539" spans="1:8" x14ac:dyDescent="0.3">
      <c r="A539" s="17">
        <f t="shared" si="45"/>
        <v>507</v>
      </c>
      <c r="B539" s="18" t="str">
        <f>IF(A539&lt;=$O$14,EDATE(B538,#REF!),"")</f>
        <v/>
      </c>
      <c r="C539" s="19" t="str">
        <f t="shared" si="46"/>
        <v/>
      </c>
      <c r="D539" s="19" t="str">
        <f t="shared" si="47"/>
        <v/>
      </c>
      <c r="E539" s="19" t="str">
        <f>IF(A539&lt;=$O$14,IF($O$15=1,(C539+D539)*$O$13,C539*$O$13),"")</f>
        <v/>
      </c>
      <c r="F539" s="19" t="str">
        <f t="shared" si="48"/>
        <v/>
      </c>
      <c r="G539" s="19" t="str">
        <f t="shared" si="49"/>
        <v/>
      </c>
      <c r="H539" s="19" t="str">
        <f t="shared" si="50"/>
        <v/>
      </c>
    </row>
    <row r="540" spans="1:8" x14ac:dyDescent="0.3">
      <c r="A540" s="14">
        <f t="shared" si="45"/>
        <v>508</v>
      </c>
      <c r="B540" s="15" t="str">
        <f>IF(A540&lt;=$O$14,EDATE(B539,#REF!),"")</f>
        <v/>
      </c>
      <c r="C540" s="16" t="str">
        <f t="shared" si="46"/>
        <v/>
      </c>
      <c r="D540" s="16" t="str">
        <f t="shared" si="47"/>
        <v/>
      </c>
      <c r="E540" s="16" t="str">
        <f>IF(A540&lt;=$O$14,IF($O$15=1,(C540+D540)*$O$13,C540*$O$13),"")</f>
        <v/>
      </c>
      <c r="F540" s="16" t="str">
        <f t="shared" si="48"/>
        <v/>
      </c>
      <c r="G540" s="16" t="str">
        <f t="shared" si="49"/>
        <v/>
      </c>
      <c r="H540" s="16" t="str">
        <f t="shared" si="50"/>
        <v/>
      </c>
    </row>
    <row r="541" spans="1:8" x14ac:dyDescent="0.3">
      <c r="A541" s="17">
        <f t="shared" si="45"/>
        <v>509</v>
      </c>
      <c r="B541" s="18" t="str">
        <f>IF(A541&lt;=$O$14,EDATE(B540,#REF!),"")</f>
        <v/>
      </c>
      <c r="C541" s="19" t="str">
        <f t="shared" si="46"/>
        <v/>
      </c>
      <c r="D541" s="19" t="str">
        <f t="shared" si="47"/>
        <v/>
      </c>
      <c r="E541" s="19" t="str">
        <f>IF(A541&lt;=$O$14,IF($O$15=1,(C541+D541)*$O$13,C541*$O$13),"")</f>
        <v/>
      </c>
      <c r="F541" s="19" t="str">
        <f t="shared" si="48"/>
        <v/>
      </c>
      <c r="G541" s="19" t="str">
        <f t="shared" si="49"/>
        <v/>
      </c>
      <c r="H541" s="19" t="str">
        <f t="shared" si="50"/>
        <v/>
      </c>
    </row>
    <row r="542" spans="1:8" x14ac:dyDescent="0.3">
      <c r="A542" s="14">
        <f t="shared" si="45"/>
        <v>510</v>
      </c>
      <c r="B542" s="15" t="str">
        <f>IF(A542&lt;=$O$14,EDATE(B541,#REF!),"")</f>
        <v/>
      </c>
      <c r="C542" s="16" t="str">
        <f t="shared" si="46"/>
        <v/>
      </c>
      <c r="D542" s="16" t="str">
        <f t="shared" si="47"/>
        <v/>
      </c>
      <c r="E542" s="16" t="str">
        <f>IF(A542&lt;=$O$14,IF($O$15=1,(C542+D542)*$O$13,C542*$O$13),"")</f>
        <v/>
      </c>
      <c r="F542" s="16" t="str">
        <f t="shared" si="48"/>
        <v/>
      </c>
      <c r="G542" s="16" t="str">
        <f t="shared" si="49"/>
        <v/>
      </c>
      <c r="H542" s="16" t="str">
        <f t="shared" si="50"/>
        <v/>
      </c>
    </row>
    <row r="543" spans="1:8" x14ac:dyDescent="0.3">
      <c r="A543" s="17">
        <f t="shared" si="45"/>
        <v>511</v>
      </c>
      <c r="B543" s="18" t="str">
        <f>IF(A543&lt;=$O$14,EDATE(B542,#REF!),"")</f>
        <v/>
      </c>
      <c r="C543" s="19" t="str">
        <f t="shared" si="46"/>
        <v/>
      </c>
      <c r="D543" s="19" t="str">
        <f t="shared" si="47"/>
        <v/>
      </c>
      <c r="E543" s="19" t="str">
        <f>IF(A543&lt;=$O$14,IF($O$15=1,(C543+D543)*$O$13,C543*$O$13),"")</f>
        <v/>
      </c>
      <c r="F543" s="19" t="str">
        <f t="shared" si="48"/>
        <v/>
      </c>
      <c r="G543" s="19" t="str">
        <f t="shared" si="49"/>
        <v/>
      </c>
      <c r="H543" s="19" t="str">
        <f t="shared" si="50"/>
        <v/>
      </c>
    </row>
    <row r="544" spans="1:8" x14ac:dyDescent="0.3">
      <c r="A544" s="14">
        <f t="shared" si="45"/>
        <v>512</v>
      </c>
      <c r="B544" s="15" t="str">
        <f>IF(A544&lt;=$O$14,EDATE(B543,#REF!),"")</f>
        <v/>
      </c>
      <c r="C544" s="16" t="str">
        <f t="shared" si="46"/>
        <v/>
      </c>
      <c r="D544" s="16" t="str">
        <f t="shared" si="47"/>
        <v/>
      </c>
      <c r="E544" s="16" t="str">
        <f>IF(A544&lt;=$O$14,IF($O$15=1,(C544+D544)*$O$13,C544*$O$13),"")</f>
        <v/>
      </c>
      <c r="F544" s="16" t="str">
        <f t="shared" si="48"/>
        <v/>
      </c>
      <c r="G544" s="16" t="str">
        <f t="shared" si="49"/>
        <v/>
      </c>
      <c r="H544" s="16" t="str">
        <f t="shared" si="50"/>
        <v/>
      </c>
    </row>
    <row r="545" spans="1:8" x14ac:dyDescent="0.3">
      <c r="A545" s="17">
        <f t="shared" ref="A545:A608" si="51">A544+1</f>
        <v>513</v>
      </c>
      <c r="B545" s="18" t="str">
        <f>IF(A545&lt;=$O$14,EDATE(B544,#REF!),"")</f>
        <v/>
      </c>
      <c r="C545" s="19" t="str">
        <f t="shared" ref="C545:C608" si="52">IF(A545&lt;=$O$14,F544,"")</f>
        <v/>
      </c>
      <c r="D545" s="19" t="str">
        <f t="shared" ref="D545:D608" si="53">IF(A545&lt;=$O$14,$B$5,"")</f>
        <v/>
      </c>
      <c r="E545" s="19" t="str">
        <f>IF(A545&lt;=$O$14,IF($O$15=1,(C545+D545)*$O$13,C545*$O$13),"")</f>
        <v/>
      </c>
      <c r="F545" s="19" t="str">
        <f t="shared" ref="F545:F608" si="54">IF(A545&lt;=$O$14,C545+D545+E545,"")</f>
        <v/>
      </c>
      <c r="G545" s="19" t="str">
        <f t="shared" ref="G545:G608" si="55">IF(A545&lt;=$O$14,G544+D545,"")</f>
        <v/>
      </c>
      <c r="H545" s="19" t="str">
        <f t="shared" ref="H545:H608" si="56">IF(A545&lt;=$O$14,F545-G545,"")</f>
        <v/>
      </c>
    </row>
    <row r="546" spans="1:8" x14ac:dyDescent="0.3">
      <c r="A546" s="14">
        <f t="shared" si="51"/>
        <v>514</v>
      </c>
      <c r="B546" s="15" t="str">
        <f>IF(A546&lt;=$O$14,EDATE(B545,#REF!),"")</f>
        <v/>
      </c>
      <c r="C546" s="16" t="str">
        <f t="shared" si="52"/>
        <v/>
      </c>
      <c r="D546" s="16" t="str">
        <f t="shared" si="53"/>
        <v/>
      </c>
      <c r="E546" s="16" t="str">
        <f>IF(A546&lt;=$O$14,IF($O$15=1,(C546+D546)*$O$13,C546*$O$13),"")</f>
        <v/>
      </c>
      <c r="F546" s="16" t="str">
        <f t="shared" si="54"/>
        <v/>
      </c>
      <c r="G546" s="16" t="str">
        <f t="shared" si="55"/>
        <v/>
      </c>
      <c r="H546" s="16" t="str">
        <f t="shared" si="56"/>
        <v/>
      </c>
    </row>
    <row r="547" spans="1:8" x14ac:dyDescent="0.3">
      <c r="A547" s="17">
        <f t="shared" si="51"/>
        <v>515</v>
      </c>
      <c r="B547" s="18" t="str">
        <f>IF(A547&lt;=$O$14,EDATE(B546,#REF!),"")</f>
        <v/>
      </c>
      <c r="C547" s="19" t="str">
        <f t="shared" si="52"/>
        <v/>
      </c>
      <c r="D547" s="19" t="str">
        <f t="shared" si="53"/>
        <v/>
      </c>
      <c r="E547" s="19" t="str">
        <f>IF(A547&lt;=$O$14,IF($O$15=1,(C547+D547)*$O$13,C547*$O$13),"")</f>
        <v/>
      </c>
      <c r="F547" s="19" t="str">
        <f t="shared" si="54"/>
        <v/>
      </c>
      <c r="G547" s="19" t="str">
        <f t="shared" si="55"/>
        <v/>
      </c>
      <c r="H547" s="19" t="str">
        <f t="shared" si="56"/>
        <v/>
      </c>
    </row>
    <row r="548" spans="1:8" x14ac:dyDescent="0.3">
      <c r="A548" s="14">
        <f t="shared" si="51"/>
        <v>516</v>
      </c>
      <c r="B548" s="15" t="str">
        <f>IF(A548&lt;=$O$14,EDATE(B547,#REF!),"")</f>
        <v/>
      </c>
      <c r="C548" s="16" t="str">
        <f t="shared" si="52"/>
        <v/>
      </c>
      <c r="D548" s="16" t="str">
        <f t="shared" si="53"/>
        <v/>
      </c>
      <c r="E548" s="16" t="str">
        <f>IF(A548&lt;=$O$14,IF($O$15=1,(C548+D548)*$O$13,C548*$O$13),"")</f>
        <v/>
      </c>
      <c r="F548" s="16" t="str">
        <f t="shared" si="54"/>
        <v/>
      </c>
      <c r="G548" s="16" t="str">
        <f t="shared" si="55"/>
        <v/>
      </c>
      <c r="H548" s="16" t="str">
        <f t="shared" si="56"/>
        <v/>
      </c>
    </row>
    <row r="549" spans="1:8" x14ac:dyDescent="0.3">
      <c r="A549" s="17">
        <f t="shared" si="51"/>
        <v>517</v>
      </c>
      <c r="B549" s="18" t="str">
        <f>IF(A549&lt;=$O$14,EDATE(B548,#REF!),"")</f>
        <v/>
      </c>
      <c r="C549" s="19" t="str">
        <f t="shared" si="52"/>
        <v/>
      </c>
      <c r="D549" s="19" t="str">
        <f t="shared" si="53"/>
        <v/>
      </c>
      <c r="E549" s="19" t="str">
        <f>IF(A549&lt;=$O$14,IF($O$15=1,(C549+D549)*$O$13,C549*$O$13),"")</f>
        <v/>
      </c>
      <c r="F549" s="19" t="str">
        <f t="shared" si="54"/>
        <v/>
      </c>
      <c r="G549" s="19" t="str">
        <f t="shared" si="55"/>
        <v/>
      </c>
      <c r="H549" s="19" t="str">
        <f t="shared" si="56"/>
        <v/>
      </c>
    </row>
    <row r="550" spans="1:8" x14ac:dyDescent="0.3">
      <c r="A550" s="14">
        <f t="shared" si="51"/>
        <v>518</v>
      </c>
      <c r="B550" s="15" t="str">
        <f>IF(A550&lt;=$O$14,EDATE(B549,#REF!),"")</f>
        <v/>
      </c>
      <c r="C550" s="16" t="str">
        <f t="shared" si="52"/>
        <v/>
      </c>
      <c r="D550" s="16" t="str">
        <f t="shared" si="53"/>
        <v/>
      </c>
      <c r="E550" s="16" t="str">
        <f>IF(A550&lt;=$O$14,IF($O$15=1,(C550+D550)*$O$13,C550*$O$13),"")</f>
        <v/>
      </c>
      <c r="F550" s="16" t="str">
        <f t="shared" si="54"/>
        <v/>
      </c>
      <c r="G550" s="16" t="str">
        <f t="shared" si="55"/>
        <v/>
      </c>
      <c r="H550" s="16" t="str">
        <f t="shared" si="56"/>
        <v/>
      </c>
    </row>
    <row r="551" spans="1:8" x14ac:dyDescent="0.3">
      <c r="A551" s="17">
        <f t="shared" si="51"/>
        <v>519</v>
      </c>
      <c r="B551" s="18" t="str">
        <f>IF(A551&lt;=$O$14,EDATE(B550,#REF!),"")</f>
        <v/>
      </c>
      <c r="C551" s="19" t="str">
        <f t="shared" si="52"/>
        <v/>
      </c>
      <c r="D551" s="19" t="str">
        <f t="shared" si="53"/>
        <v/>
      </c>
      <c r="E551" s="19" t="str">
        <f>IF(A551&lt;=$O$14,IF($O$15=1,(C551+D551)*$O$13,C551*$O$13),"")</f>
        <v/>
      </c>
      <c r="F551" s="19" t="str">
        <f t="shared" si="54"/>
        <v/>
      </c>
      <c r="G551" s="19" t="str">
        <f t="shared" si="55"/>
        <v/>
      </c>
      <c r="H551" s="19" t="str">
        <f t="shared" si="56"/>
        <v/>
      </c>
    </row>
    <row r="552" spans="1:8" x14ac:dyDescent="0.3">
      <c r="A552" s="14">
        <f t="shared" si="51"/>
        <v>520</v>
      </c>
      <c r="B552" s="15" t="str">
        <f>IF(A552&lt;=$O$14,EDATE(B551,#REF!),"")</f>
        <v/>
      </c>
      <c r="C552" s="16" t="str">
        <f t="shared" si="52"/>
        <v/>
      </c>
      <c r="D552" s="16" t="str">
        <f t="shared" si="53"/>
        <v/>
      </c>
      <c r="E552" s="16" t="str">
        <f>IF(A552&lt;=$O$14,IF($O$15=1,(C552+D552)*$O$13,C552*$O$13),"")</f>
        <v/>
      </c>
      <c r="F552" s="16" t="str">
        <f t="shared" si="54"/>
        <v/>
      </c>
      <c r="G552" s="16" t="str">
        <f t="shared" si="55"/>
        <v/>
      </c>
      <c r="H552" s="16" t="str">
        <f t="shared" si="56"/>
        <v/>
      </c>
    </row>
    <row r="553" spans="1:8" x14ac:dyDescent="0.3">
      <c r="A553" s="17">
        <f t="shared" si="51"/>
        <v>521</v>
      </c>
      <c r="B553" s="18" t="str">
        <f>IF(A553&lt;=$O$14,EDATE(B552,#REF!),"")</f>
        <v/>
      </c>
      <c r="C553" s="19" t="str">
        <f t="shared" si="52"/>
        <v/>
      </c>
      <c r="D553" s="19" t="str">
        <f t="shared" si="53"/>
        <v/>
      </c>
      <c r="E553" s="19" t="str">
        <f>IF(A553&lt;=$O$14,IF($O$15=1,(C553+D553)*$O$13,C553*$O$13),"")</f>
        <v/>
      </c>
      <c r="F553" s="19" t="str">
        <f t="shared" si="54"/>
        <v/>
      </c>
      <c r="G553" s="19" t="str">
        <f t="shared" si="55"/>
        <v/>
      </c>
      <c r="H553" s="19" t="str">
        <f t="shared" si="56"/>
        <v/>
      </c>
    </row>
    <row r="554" spans="1:8" x14ac:dyDescent="0.3">
      <c r="A554" s="14">
        <f t="shared" si="51"/>
        <v>522</v>
      </c>
      <c r="B554" s="15" t="str">
        <f>IF(A554&lt;=$O$14,EDATE(B553,#REF!),"")</f>
        <v/>
      </c>
      <c r="C554" s="16" t="str">
        <f t="shared" si="52"/>
        <v/>
      </c>
      <c r="D554" s="16" t="str">
        <f t="shared" si="53"/>
        <v/>
      </c>
      <c r="E554" s="16" t="str">
        <f>IF(A554&lt;=$O$14,IF($O$15=1,(C554+D554)*$O$13,C554*$O$13),"")</f>
        <v/>
      </c>
      <c r="F554" s="16" t="str">
        <f t="shared" si="54"/>
        <v/>
      </c>
      <c r="G554" s="16" t="str">
        <f t="shared" si="55"/>
        <v/>
      </c>
      <c r="H554" s="16" t="str">
        <f t="shared" si="56"/>
        <v/>
      </c>
    </row>
    <row r="555" spans="1:8" x14ac:dyDescent="0.3">
      <c r="A555" s="17">
        <f t="shared" si="51"/>
        <v>523</v>
      </c>
      <c r="B555" s="18" t="str">
        <f>IF(A555&lt;=$O$14,EDATE(B554,#REF!),"")</f>
        <v/>
      </c>
      <c r="C555" s="19" t="str">
        <f t="shared" si="52"/>
        <v/>
      </c>
      <c r="D555" s="19" t="str">
        <f t="shared" si="53"/>
        <v/>
      </c>
      <c r="E555" s="19" t="str">
        <f>IF(A555&lt;=$O$14,IF($O$15=1,(C555+D555)*$O$13,C555*$O$13),"")</f>
        <v/>
      </c>
      <c r="F555" s="19" t="str">
        <f t="shared" si="54"/>
        <v/>
      </c>
      <c r="G555" s="19" t="str">
        <f t="shared" si="55"/>
        <v/>
      </c>
      <c r="H555" s="19" t="str">
        <f t="shared" si="56"/>
        <v/>
      </c>
    </row>
    <row r="556" spans="1:8" x14ac:dyDescent="0.3">
      <c r="A556" s="14">
        <f t="shared" si="51"/>
        <v>524</v>
      </c>
      <c r="B556" s="15" t="str">
        <f>IF(A556&lt;=$O$14,EDATE(B555,#REF!),"")</f>
        <v/>
      </c>
      <c r="C556" s="16" t="str">
        <f t="shared" si="52"/>
        <v/>
      </c>
      <c r="D556" s="16" t="str">
        <f t="shared" si="53"/>
        <v/>
      </c>
      <c r="E556" s="16" t="str">
        <f>IF(A556&lt;=$O$14,IF($O$15=1,(C556+D556)*$O$13,C556*$O$13),"")</f>
        <v/>
      </c>
      <c r="F556" s="16" t="str">
        <f t="shared" si="54"/>
        <v/>
      </c>
      <c r="G556" s="16" t="str">
        <f t="shared" si="55"/>
        <v/>
      </c>
      <c r="H556" s="16" t="str">
        <f t="shared" si="56"/>
        <v/>
      </c>
    </row>
    <row r="557" spans="1:8" x14ac:dyDescent="0.3">
      <c r="A557" s="17">
        <f t="shared" si="51"/>
        <v>525</v>
      </c>
      <c r="B557" s="18" t="str">
        <f>IF(A557&lt;=$O$14,EDATE(B556,#REF!),"")</f>
        <v/>
      </c>
      <c r="C557" s="19" t="str">
        <f t="shared" si="52"/>
        <v/>
      </c>
      <c r="D557" s="19" t="str">
        <f t="shared" si="53"/>
        <v/>
      </c>
      <c r="E557" s="19" t="str">
        <f>IF(A557&lt;=$O$14,IF($O$15=1,(C557+D557)*$O$13,C557*$O$13),"")</f>
        <v/>
      </c>
      <c r="F557" s="19" t="str">
        <f t="shared" si="54"/>
        <v/>
      </c>
      <c r="G557" s="19" t="str">
        <f t="shared" si="55"/>
        <v/>
      </c>
      <c r="H557" s="19" t="str">
        <f t="shared" si="56"/>
        <v/>
      </c>
    </row>
    <row r="558" spans="1:8" x14ac:dyDescent="0.3">
      <c r="A558" s="14">
        <f t="shared" si="51"/>
        <v>526</v>
      </c>
      <c r="B558" s="15" t="str">
        <f>IF(A558&lt;=$O$14,EDATE(B557,#REF!),"")</f>
        <v/>
      </c>
      <c r="C558" s="16" t="str">
        <f t="shared" si="52"/>
        <v/>
      </c>
      <c r="D558" s="16" t="str">
        <f t="shared" si="53"/>
        <v/>
      </c>
      <c r="E558" s="16" t="str">
        <f>IF(A558&lt;=$O$14,IF($O$15=1,(C558+D558)*$O$13,C558*$O$13),"")</f>
        <v/>
      </c>
      <c r="F558" s="16" t="str">
        <f t="shared" si="54"/>
        <v/>
      </c>
      <c r="G558" s="16" t="str">
        <f t="shared" si="55"/>
        <v/>
      </c>
      <c r="H558" s="16" t="str">
        <f t="shared" si="56"/>
        <v/>
      </c>
    </row>
    <row r="559" spans="1:8" x14ac:dyDescent="0.3">
      <c r="A559" s="17">
        <f t="shared" si="51"/>
        <v>527</v>
      </c>
      <c r="B559" s="18" t="str">
        <f>IF(A559&lt;=$O$14,EDATE(B558,#REF!),"")</f>
        <v/>
      </c>
      <c r="C559" s="19" t="str">
        <f t="shared" si="52"/>
        <v/>
      </c>
      <c r="D559" s="19" t="str">
        <f t="shared" si="53"/>
        <v/>
      </c>
      <c r="E559" s="19" t="str">
        <f>IF(A559&lt;=$O$14,IF($O$15=1,(C559+D559)*$O$13,C559*$O$13),"")</f>
        <v/>
      </c>
      <c r="F559" s="19" t="str">
        <f t="shared" si="54"/>
        <v/>
      </c>
      <c r="G559" s="19" t="str">
        <f t="shared" si="55"/>
        <v/>
      </c>
      <c r="H559" s="19" t="str">
        <f t="shared" si="56"/>
        <v/>
      </c>
    </row>
    <row r="560" spans="1:8" x14ac:dyDescent="0.3">
      <c r="A560" s="14">
        <f t="shared" si="51"/>
        <v>528</v>
      </c>
      <c r="B560" s="15" t="str">
        <f>IF(A560&lt;=$O$14,EDATE(B559,#REF!),"")</f>
        <v/>
      </c>
      <c r="C560" s="16" t="str">
        <f t="shared" si="52"/>
        <v/>
      </c>
      <c r="D560" s="16" t="str">
        <f t="shared" si="53"/>
        <v/>
      </c>
      <c r="E560" s="16" t="str">
        <f>IF(A560&lt;=$O$14,IF($O$15=1,(C560+D560)*$O$13,C560*$O$13),"")</f>
        <v/>
      </c>
      <c r="F560" s="16" t="str">
        <f t="shared" si="54"/>
        <v/>
      </c>
      <c r="G560" s="16" t="str">
        <f t="shared" si="55"/>
        <v/>
      </c>
      <c r="H560" s="16" t="str">
        <f t="shared" si="56"/>
        <v/>
      </c>
    </row>
    <row r="561" spans="1:8" x14ac:dyDescent="0.3">
      <c r="A561" s="17">
        <f t="shared" si="51"/>
        <v>529</v>
      </c>
      <c r="B561" s="18" t="str">
        <f>IF(A561&lt;=$O$14,EDATE(B560,#REF!),"")</f>
        <v/>
      </c>
      <c r="C561" s="19" t="str">
        <f t="shared" si="52"/>
        <v/>
      </c>
      <c r="D561" s="19" t="str">
        <f t="shared" si="53"/>
        <v/>
      </c>
      <c r="E561" s="19" t="str">
        <f>IF(A561&lt;=$O$14,IF($O$15=1,(C561+D561)*$O$13,C561*$O$13),"")</f>
        <v/>
      </c>
      <c r="F561" s="19" t="str">
        <f t="shared" si="54"/>
        <v/>
      </c>
      <c r="G561" s="19" t="str">
        <f t="shared" si="55"/>
        <v/>
      </c>
      <c r="H561" s="19" t="str">
        <f t="shared" si="56"/>
        <v/>
      </c>
    </row>
    <row r="562" spans="1:8" x14ac:dyDescent="0.3">
      <c r="A562" s="14">
        <f t="shared" si="51"/>
        <v>530</v>
      </c>
      <c r="B562" s="15" t="str">
        <f>IF(A562&lt;=$O$14,EDATE(B561,#REF!),"")</f>
        <v/>
      </c>
      <c r="C562" s="16" t="str">
        <f t="shared" si="52"/>
        <v/>
      </c>
      <c r="D562" s="16" t="str">
        <f t="shared" si="53"/>
        <v/>
      </c>
      <c r="E562" s="16" t="str">
        <f>IF(A562&lt;=$O$14,IF($O$15=1,(C562+D562)*$O$13,C562*$O$13),"")</f>
        <v/>
      </c>
      <c r="F562" s="16" t="str">
        <f t="shared" si="54"/>
        <v/>
      </c>
      <c r="G562" s="16" t="str">
        <f t="shared" si="55"/>
        <v/>
      </c>
      <c r="H562" s="16" t="str">
        <f t="shared" si="56"/>
        <v/>
      </c>
    </row>
    <row r="563" spans="1:8" x14ac:dyDescent="0.3">
      <c r="A563" s="17">
        <f t="shared" si="51"/>
        <v>531</v>
      </c>
      <c r="B563" s="18" t="str">
        <f>IF(A563&lt;=$O$14,EDATE(B562,#REF!),"")</f>
        <v/>
      </c>
      <c r="C563" s="19" t="str">
        <f t="shared" si="52"/>
        <v/>
      </c>
      <c r="D563" s="19" t="str">
        <f t="shared" si="53"/>
        <v/>
      </c>
      <c r="E563" s="19" t="str">
        <f>IF(A563&lt;=$O$14,IF($O$15=1,(C563+D563)*$O$13,C563*$O$13),"")</f>
        <v/>
      </c>
      <c r="F563" s="19" t="str">
        <f t="shared" si="54"/>
        <v/>
      </c>
      <c r="G563" s="19" t="str">
        <f t="shared" si="55"/>
        <v/>
      </c>
      <c r="H563" s="19" t="str">
        <f t="shared" si="56"/>
        <v/>
      </c>
    </row>
    <row r="564" spans="1:8" x14ac:dyDescent="0.3">
      <c r="A564" s="14">
        <f t="shared" si="51"/>
        <v>532</v>
      </c>
      <c r="B564" s="15" t="str">
        <f>IF(A564&lt;=$O$14,EDATE(B563,#REF!),"")</f>
        <v/>
      </c>
      <c r="C564" s="16" t="str">
        <f t="shared" si="52"/>
        <v/>
      </c>
      <c r="D564" s="16" t="str">
        <f t="shared" si="53"/>
        <v/>
      </c>
      <c r="E564" s="16" t="str">
        <f>IF(A564&lt;=$O$14,IF($O$15=1,(C564+D564)*$O$13,C564*$O$13),"")</f>
        <v/>
      </c>
      <c r="F564" s="16" t="str">
        <f t="shared" si="54"/>
        <v/>
      </c>
      <c r="G564" s="16" t="str">
        <f t="shared" si="55"/>
        <v/>
      </c>
      <c r="H564" s="16" t="str">
        <f t="shared" si="56"/>
        <v/>
      </c>
    </row>
    <row r="565" spans="1:8" x14ac:dyDescent="0.3">
      <c r="A565" s="17">
        <f t="shared" si="51"/>
        <v>533</v>
      </c>
      <c r="B565" s="18" t="str">
        <f>IF(A565&lt;=$O$14,EDATE(B564,#REF!),"")</f>
        <v/>
      </c>
      <c r="C565" s="19" t="str">
        <f t="shared" si="52"/>
        <v/>
      </c>
      <c r="D565" s="19" t="str">
        <f t="shared" si="53"/>
        <v/>
      </c>
      <c r="E565" s="19" t="str">
        <f>IF(A565&lt;=$O$14,IF($O$15=1,(C565+D565)*$O$13,C565*$O$13),"")</f>
        <v/>
      </c>
      <c r="F565" s="19" t="str">
        <f t="shared" si="54"/>
        <v/>
      </c>
      <c r="G565" s="19" t="str">
        <f t="shared" si="55"/>
        <v/>
      </c>
      <c r="H565" s="19" t="str">
        <f t="shared" si="56"/>
        <v/>
      </c>
    </row>
    <row r="566" spans="1:8" x14ac:dyDescent="0.3">
      <c r="A566" s="14">
        <f t="shared" si="51"/>
        <v>534</v>
      </c>
      <c r="B566" s="15" t="str">
        <f>IF(A566&lt;=$O$14,EDATE(B565,#REF!),"")</f>
        <v/>
      </c>
      <c r="C566" s="16" t="str">
        <f t="shared" si="52"/>
        <v/>
      </c>
      <c r="D566" s="16" t="str">
        <f t="shared" si="53"/>
        <v/>
      </c>
      <c r="E566" s="16" t="str">
        <f>IF(A566&lt;=$O$14,IF($O$15=1,(C566+D566)*$O$13,C566*$O$13),"")</f>
        <v/>
      </c>
      <c r="F566" s="16" t="str">
        <f t="shared" si="54"/>
        <v/>
      </c>
      <c r="G566" s="16" t="str">
        <f t="shared" si="55"/>
        <v/>
      </c>
      <c r="H566" s="16" t="str">
        <f t="shared" si="56"/>
        <v/>
      </c>
    </row>
    <row r="567" spans="1:8" x14ac:dyDescent="0.3">
      <c r="A567" s="17">
        <f t="shared" si="51"/>
        <v>535</v>
      </c>
      <c r="B567" s="18" t="str">
        <f>IF(A567&lt;=$O$14,EDATE(B566,#REF!),"")</f>
        <v/>
      </c>
      <c r="C567" s="19" t="str">
        <f t="shared" si="52"/>
        <v/>
      </c>
      <c r="D567" s="19" t="str">
        <f t="shared" si="53"/>
        <v/>
      </c>
      <c r="E567" s="19" t="str">
        <f>IF(A567&lt;=$O$14,IF($O$15=1,(C567+D567)*$O$13,C567*$O$13),"")</f>
        <v/>
      </c>
      <c r="F567" s="19" t="str">
        <f t="shared" si="54"/>
        <v/>
      </c>
      <c r="G567" s="19" t="str">
        <f t="shared" si="55"/>
        <v/>
      </c>
      <c r="H567" s="19" t="str">
        <f t="shared" si="56"/>
        <v/>
      </c>
    </row>
    <row r="568" spans="1:8" x14ac:dyDescent="0.3">
      <c r="A568" s="14">
        <f t="shared" si="51"/>
        <v>536</v>
      </c>
      <c r="B568" s="15" t="str">
        <f>IF(A568&lt;=$O$14,EDATE(B567,#REF!),"")</f>
        <v/>
      </c>
      <c r="C568" s="16" t="str">
        <f t="shared" si="52"/>
        <v/>
      </c>
      <c r="D568" s="16" t="str">
        <f t="shared" si="53"/>
        <v/>
      </c>
      <c r="E568" s="16" t="str">
        <f>IF(A568&lt;=$O$14,IF($O$15=1,(C568+D568)*$O$13,C568*$O$13),"")</f>
        <v/>
      </c>
      <c r="F568" s="16" t="str">
        <f t="shared" si="54"/>
        <v/>
      </c>
      <c r="G568" s="16" t="str">
        <f t="shared" si="55"/>
        <v/>
      </c>
      <c r="H568" s="16" t="str">
        <f t="shared" si="56"/>
        <v/>
      </c>
    </row>
    <row r="569" spans="1:8" x14ac:dyDescent="0.3">
      <c r="A569" s="17">
        <f t="shared" si="51"/>
        <v>537</v>
      </c>
      <c r="B569" s="18" t="str">
        <f>IF(A569&lt;=$O$14,EDATE(B568,#REF!),"")</f>
        <v/>
      </c>
      <c r="C569" s="19" t="str">
        <f t="shared" si="52"/>
        <v/>
      </c>
      <c r="D569" s="19" t="str">
        <f t="shared" si="53"/>
        <v/>
      </c>
      <c r="E569" s="19" t="str">
        <f>IF(A569&lt;=$O$14,IF($O$15=1,(C569+D569)*$O$13,C569*$O$13),"")</f>
        <v/>
      </c>
      <c r="F569" s="19" t="str">
        <f t="shared" si="54"/>
        <v/>
      </c>
      <c r="G569" s="19" t="str">
        <f t="shared" si="55"/>
        <v/>
      </c>
      <c r="H569" s="19" t="str">
        <f t="shared" si="56"/>
        <v/>
      </c>
    </row>
    <row r="570" spans="1:8" x14ac:dyDescent="0.3">
      <c r="A570" s="14">
        <f t="shared" si="51"/>
        <v>538</v>
      </c>
      <c r="B570" s="15" t="str">
        <f>IF(A570&lt;=$O$14,EDATE(B569,#REF!),"")</f>
        <v/>
      </c>
      <c r="C570" s="16" t="str">
        <f t="shared" si="52"/>
        <v/>
      </c>
      <c r="D570" s="16" t="str">
        <f t="shared" si="53"/>
        <v/>
      </c>
      <c r="E570" s="16" t="str">
        <f>IF(A570&lt;=$O$14,IF($O$15=1,(C570+D570)*$O$13,C570*$O$13),"")</f>
        <v/>
      </c>
      <c r="F570" s="16" t="str">
        <f t="shared" si="54"/>
        <v/>
      </c>
      <c r="G570" s="16" t="str">
        <f t="shared" si="55"/>
        <v/>
      </c>
      <c r="H570" s="16" t="str">
        <f t="shared" si="56"/>
        <v/>
      </c>
    </row>
    <row r="571" spans="1:8" x14ac:dyDescent="0.3">
      <c r="A571" s="17">
        <f t="shared" si="51"/>
        <v>539</v>
      </c>
      <c r="B571" s="18" t="str">
        <f>IF(A571&lt;=$O$14,EDATE(B570,#REF!),"")</f>
        <v/>
      </c>
      <c r="C571" s="19" t="str">
        <f t="shared" si="52"/>
        <v/>
      </c>
      <c r="D571" s="19" t="str">
        <f t="shared" si="53"/>
        <v/>
      </c>
      <c r="E571" s="19" t="str">
        <f>IF(A571&lt;=$O$14,IF($O$15=1,(C571+D571)*$O$13,C571*$O$13),"")</f>
        <v/>
      </c>
      <c r="F571" s="19" t="str">
        <f t="shared" si="54"/>
        <v/>
      </c>
      <c r="G571" s="19" t="str">
        <f t="shared" si="55"/>
        <v/>
      </c>
      <c r="H571" s="19" t="str">
        <f t="shared" si="56"/>
        <v/>
      </c>
    </row>
    <row r="572" spans="1:8" x14ac:dyDescent="0.3">
      <c r="A572" s="14">
        <f t="shared" si="51"/>
        <v>540</v>
      </c>
      <c r="B572" s="15" t="str">
        <f>IF(A572&lt;=$O$14,EDATE(B571,#REF!),"")</f>
        <v/>
      </c>
      <c r="C572" s="16" t="str">
        <f t="shared" si="52"/>
        <v/>
      </c>
      <c r="D572" s="16" t="str">
        <f t="shared" si="53"/>
        <v/>
      </c>
      <c r="E572" s="16" t="str">
        <f>IF(A572&lt;=$O$14,IF($O$15=1,(C572+D572)*$O$13,C572*$O$13),"")</f>
        <v/>
      </c>
      <c r="F572" s="16" t="str">
        <f t="shared" si="54"/>
        <v/>
      </c>
      <c r="G572" s="16" t="str">
        <f t="shared" si="55"/>
        <v/>
      </c>
      <c r="H572" s="16" t="str">
        <f t="shared" si="56"/>
        <v/>
      </c>
    </row>
    <row r="573" spans="1:8" x14ac:dyDescent="0.3">
      <c r="A573" s="17">
        <f t="shared" si="51"/>
        <v>541</v>
      </c>
      <c r="B573" s="18" t="str">
        <f>IF(A573&lt;=$O$14,EDATE(B572,#REF!),"")</f>
        <v/>
      </c>
      <c r="C573" s="19" t="str">
        <f t="shared" si="52"/>
        <v/>
      </c>
      <c r="D573" s="19" t="str">
        <f t="shared" si="53"/>
        <v/>
      </c>
      <c r="E573" s="19" t="str">
        <f>IF(A573&lt;=$O$14,IF($O$15=1,(C573+D573)*$O$13,C573*$O$13),"")</f>
        <v/>
      </c>
      <c r="F573" s="19" t="str">
        <f t="shared" si="54"/>
        <v/>
      </c>
      <c r="G573" s="19" t="str">
        <f t="shared" si="55"/>
        <v/>
      </c>
      <c r="H573" s="19" t="str">
        <f t="shared" si="56"/>
        <v/>
      </c>
    </row>
    <row r="574" spans="1:8" x14ac:dyDescent="0.3">
      <c r="A574" s="14">
        <f t="shared" si="51"/>
        <v>542</v>
      </c>
      <c r="B574" s="15" t="str">
        <f>IF(A574&lt;=$O$14,EDATE(B573,#REF!),"")</f>
        <v/>
      </c>
      <c r="C574" s="16" t="str">
        <f t="shared" si="52"/>
        <v/>
      </c>
      <c r="D574" s="16" t="str">
        <f t="shared" si="53"/>
        <v/>
      </c>
      <c r="E574" s="16" t="str">
        <f>IF(A574&lt;=$O$14,IF($O$15=1,(C574+D574)*$O$13,C574*$O$13),"")</f>
        <v/>
      </c>
      <c r="F574" s="16" t="str">
        <f t="shared" si="54"/>
        <v/>
      </c>
      <c r="G574" s="16" t="str">
        <f t="shared" si="55"/>
        <v/>
      </c>
      <c r="H574" s="16" t="str">
        <f t="shared" si="56"/>
        <v/>
      </c>
    </row>
    <row r="575" spans="1:8" x14ac:dyDescent="0.3">
      <c r="A575" s="17">
        <f t="shared" si="51"/>
        <v>543</v>
      </c>
      <c r="B575" s="18" t="str">
        <f>IF(A575&lt;=$O$14,EDATE(B574,#REF!),"")</f>
        <v/>
      </c>
      <c r="C575" s="19" t="str">
        <f t="shared" si="52"/>
        <v/>
      </c>
      <c r="D575" s="19" t="str">
        <f t="shared" si="53"/>
        <v/>
      </c>
      <c r="E575" s="19" t="str">
        <f>IF(A575&lt;=$O$14,IF($O$15=1,(C575+D575)*$O$13,C575*$O$13),"")</f>
        <v/>
      </c>
      <c r="F575" s="19" t="str">
        <f t="shared" si="54"/>
        <v/>
      </c>
      <c r="G575" s="19" t="str">
        <f t="shared" si="55"/>
        <v/>
      </c>
      <c r="H575" s="19" t="str">
        <f t="shared" si="56"/>
        <v/>
      </c>
    </row>
    <row r="576" spans="1:8" x14ac:dyDescent="0.3">
      <c r="A576" s="14">
        <f t="shared" si="51"/>
        <v>544</v>
      </c>
      <c r="B576" s="15" t="str">
        <f>IF(A576&lt;=$O$14,EDATE(B575,#REF!),"")</f>
        <v/>
      </c>
      <c r="C576" s="16" t="str">
        <f t="shared" si="52"/>
        <v/>
      </c>
      <c r="D576" s="16" t="str">
        <f t="shared" si="53"/>
        <v/>
      </c>
      <c r="E576" s="16" t="str">
        <f>IF(A576&lt;=$O$14,IF($O$15=1,(C576+D576)*$O$13,C576*$O$13),"")</f>
        <v/>
      </c>
      <c r="F576" s="16" t="str">
        <f t="shared" si="54"/>
        <v/>
      </c>
      <c r="G576" s="16" t="str">
        <f t="shared" si="55"/>
        <v/>
      </c>
      <c r="H576" s="16" t="str">
        <f t="shared" si="56"/>
        <v/>
      </c>
    </row>
    <row r="577" spans="1:8" x14ac:dyDescent="0.3">
      <c r="A577" s="17">
        <f t="shared" si="51"/>
        <v>545</v>
      </c>
      <c r="B577" s="18" t="str">
        <f>IF(A577&lt;=$O$14,EDATE(B576,#REF!),"")</f>
        <v/>
      </c>
      <c r="C577" s="19" t="str">
        <f t="shared" si="52"/>
        <v/>
      </c>
      <c r="D577" s="19" t="str">
        <f t="shared" si="53"/>
        <v/>
      </c>
      <c r="E577" s="19" t="str">
        <f>IF(A577&lt;=$O$14,IF($O$15=1,(C577+D577)*$O$13,C577*$O$13),"")</f>
        <v/>
      </c>
      <c r="F577" s="19" t="str">
        <f t="shared" si="54"/>
        <v/>
      </c>
      <c r="G577" s="19" t="str">
        <f t="shared" si="55"/>
        <v/>
      </c>
      <c r="H577" s="19" t="str">
        <f t="shared" si="56"/>
        <v/>
      </c>
    </row>
    <row r="578" spans="1:8" x14ac:dyDescent="0.3">
      <c r="A578" s="14">
        <f t="shared" si="51"/>
        <v>546</v>
      </c>
      <c r="B578" s="15" t="str">
        <f>IF(A578&lt;=$O$14,EDATE(B577,#REF!),"")</f>
        <v/>
      </c>
      <c r="C578" s="16" t="str">
        <f t="shared" si="52"/>
        <v/>
      </c>
      <c r="D578" s="16" t="str">
        <f t="shared" si="53"/>
        <v/>
      </c>
      <c r="E578" s="16" t="str">
        <f>IF(A578&lt;=$O$14,IF($O$15=1,(C578+D578)*$O$13,C578*$O$13),"")</f>
        <v/>
      </c>
      <c r="F578" s="16" t="str">
        <f t="shared" si="54"/>
        <v/>
      </c>
      <c r="G578" s="16" t="str">
        <f t="shared" si="55"/>
        <v/>
      </c>
      <c r="H578" s="16" t="str">
        <f t="shared" si="56"/>
        <v/>
      </c>
    </row>
    <row r="579" spans="1:8" x14ac:dyDescent="0.3">
      <c r="A579" s="17">
        <f t="shared" si="51"/>
        <v>547</v>
      </c>
      <c r="B579" s="18" t="str">
        <f>IF(A579&lt;=$O$14,EDATE(B578,#REF!),"")</f>
        <v/>
      </c>
      <c r="C579" s="19" t="str">
        <f t="shared" si="52"/>
        <v/>
      </c>
      <c r="D579" s="19" t="str">
        <f t="shared" si="53"/>
        <v/>
      </c>
      <c r="E579" s="19" t="str">
        <f>IF(A579&lt;=$O$14,IF($O$15=1,(C579+D579)*$O$13,C579*$O$13),"")</f>
        <v/>
      </c>
      <c r="F579" s="19" t="str">
        <f t="shared" si="54"/>
        <v/>
      </c>
      <c r="G579" s="19" t="str">
        <f t="shared" si="55"/>
        <v/>
      </c>
      <c r="H579" s="19" t="str">
        <f t="shared" si="56"/>
        <v/>
      </c>
    </row>
    <row r="580" spans="1:8" x14ac:dyDescent="0.3">
      <c r="A580" s="14">
        <f t="shared" si="51"/>
        <v>548</v>
      </c>
      <c r="B580" s="15" t="str">
        <f>IF(A580&lt;=$O$14,EDATE(B579,#REF!),"")</f>
        <v/>
      </c>
      <c r="C580" s="16" t="str">
        <f t="shared" si="52"/>
        <v/>
      </c>
      <c r="D580" s="16" t="str">
        <f t="shared" si="53"/>
        <v/>
      </c>
      <c r="E580" s="16" t="str">
        <f>IF(A580&lt;=$O$14,IF($O$15=1,(C580+D580)*$O$13,C580*$O$13),"")</f>
        <v/>
      </c>
      <c r="F580" s="16" t="str">
        <f t="shared" si="54"/>
        <v/>
      </c>
      <c r="G580" s="16" t="str">
        <f t="shared" si="55"/>
        <v/>
      </c>
      <c r="H580" s="16" t="str">
        <f t="shared" si="56"/>
        <v/>
      </c>
    </row>
    <row r="581" spans="1:8" x14ac:dyDescent="0.3">
      <c r="A581" s="17">
        <f t="shared" si="51"/>
        <v>549</v>
      </c>
      <c r="B581" s="18" t="str">
        <f>IF(A581&lt;=$O$14,EDATE(B580,#REF!),"")</f>
        <v/>
      </c>
      <c r="C581" s="19" t="str">
        <f t="shared" si="52"/>
        <v/>
      </c>
      <c r="D581" s="19" t="str">
        <f t="shared" si="53"/>
        <v/>
      </c>
      <c r="E581" s="19" t="str">
        <f>IF(A581&lt;=$O$14,IF($O$15=1,(C581+D581)*$O$13,C581*$O$13),"")</f>
        <v/>
      </c>
      <c r="F581" s="19" t="str">
        <f t="shared" si="54"/>
        <v/>
      </c>
      <c r="G581" s="19" t="str">
        <f t="shared" si="55"/>
        <v/>
      </c>
      <c r="H581" s="19" t="str">
        <f t="shared" si="56"/>
        <v/>
      </c>
    </row>
    <row r="582" spans="1:8" x14ac:dyDescent="0.3">
      <c r="A582" s="14">
        <f t="shared" si="51"/>
        <v>550</v>
      </c>
      <c r="B582" s="15" t="str">
        <f>IF(A582&lt;=$O$14,EDATE(B581,#REF!),"")</f>
        <v/>
      </c>
      <c r="C582" s="16" t="str">
        <f t="shared" si="52"/>
        <v/>
      </c>
      <c r="D582" s="16" t="str">
        <f t="shared" si="53"/>
        <v/>
      </c>
      <c r="E582" s="16" t="str">
        <f>IF(A582&lt;=$O$14,IF($O$15=1,(C582+D582)*$O$13,C582*$O$13),"")</f>
        <v/>
      </c>
      <c r="F582" s="16" t="str">
        <f t="shared" si="54"/>
        <v/>
      </c>
      <c r="G582" s="16" t="str">
        <f t="shared" si="55"/>
        <v/>
      </c>
      <c r="H582" s="16" t="str">
        <f t="shared" si="56"/>
        <v/>
      </c>
    </row>
    <row r="583" spans="1:8" x14ac:dyDescent="0.3">
      <c r="A583" s="17">
        <f t="shared" si="51"/>
        <v>551</v>
      </c>
      <c r="B583" s="18" t="str">
        <f>IF(A583&lt;=$O$14,EDATE(B582,#REF!),"")</f>
        <v/>
      </c>
      <c r="C583" s="19" t="str">
        <f t="shared" si="52"/>
        <v/>
      </c>
      <c r="D583" s="19" t="str">
        <f t="shared" si="53"/>
        <v/>
      </c>
      <c r="E583" s="19" t="str">
        <f>IF(A583&lt;=$O$14,IF($O$15=1,(C583+D583)*$O$13,C583*$O$13),"")</f>
        <v/>
      </c>
      <c r="F583" s="19" t="str">
        <f t="shared" si="54"/>
        <v/>
      </c>
      <c r="G583" s="19" t="str">
        <f t="shared" si="55"/>
        <v/>
      </c>
      <c r="H583" s="19" t="str">
        <f t="shared" si="56"/>
        <v/>
      </c>
    </row>
    <row r="584" spans="1:8" x14ac:dyDescent="0.3">
      <c r="A584" s="14">
        <f t="shared" si="51"/>
        <v>552</v>
      </c>
      <c r="B584" s="15" t="str">
        <f>IF(A584&lt;=$O$14,EDATE(B583,#REF!),"")</f>
        <v/>
      </c>
      <c r="C584" s="16" t="str">
        <f t="shared" si="52"/>
        <v/>
      </c>
      <c r="D584" s="16" t="str">
        <f t="shared" si="53"/>
        <v/>
      </c>
      <c r="E584" s="16" t="str">
        <f>IF(A584&lt;=$O$14,IF($O$15=1,(C584+D584)*$O$13,C584*$O$13),"")</f>
        <v/>
      </c>
      <c r="F584" s="16" t="str">
        <f t="shared" si="54"/>
        <v/>
      </c>
      <c r="G584" s="16" t="str">
        <f t="shared" si="55"/>
        <v/>
      </c>
      <c r="H584" s="16" t="str">
        <f t="shared" si="56"/>
        <v/>
      </c>
    </row>
    <row r="585" spans="1:8" x14ac:dyDescent="0.3">
      <c r="A585" s="17">
        <f t="shared" si="51"/>
        <v>553</v>
      </c>
      <c r="B585" s="18" t="str">
        <f>IF(A585&lt;=$O$14,EDATE(B584,#REF!),"")</f>
        <v/>
      </c>
      <c r="C585" s="19" t="str">
        <f t="shared" si="52"/>
        <v/>
      </c>
      <c r="D585" s="19" t="str">
        <f t="shared" si="53"/>
        <v/>
      </c>
      <c r="E585" s="19" t="str">
        <f>IF(A585&lt;=$O$14,IF($O$15=1,(C585+D585)*$O$13,C585*$O$13),"")</f>
        <v/>
      </c>
      <c r="F585" s="19" t="str">
        <f t="shared" si="54"/>
        <v/>
      </c>
      <c r="G585" s="19" t="str">
        <f t="shared" si="55"/>
        <v/>
      </c>
      <c r="H585" s="19" t="str">
        <f t="shared" si="56"/>
        <v/>
      </c>
    </row>
    <row r="586" spans="1:8" x14ac:dyDescent="0.3">
      <c r="A586" s="14">
        <f t="shared" si="51"/>
        <v>554</v>
      </c>
      <c r="B586" s="15" t="str">
        <f>IF(A586&lt;=$O$14,EDATE(B585,#REF!),"")</f>
        <v/>
      </c>
      <c r="C586" s="16" t="str">
        <f t="shared" si="52"/>
        <v/>
      </c>
      <c r="D586" s="16" t="str">
        <f t="shared" si="53"/>
        <v/>
      </c>
      <c r="E586" s="16" t="str">
        <f>IF(A586&lt;=$O$14,IF($O$15=1,(C586+D586)*$O$13,C586*$O$13),"")</f>
        <v/>
      </c>
      <c r="F586" s="16" t="str">
        <f t="shared" si="54"/>
        <v/>
      </c>
      <c r="G586" s="16" t="str">
        <f t="shared" si="55"/>
        <v/>
      </c>
      <c r="H586" s="16" t="str">
        <f t="shared" si="56"/>
        <v/>
      </c>
    </row>
    <row r="587" spans="1:8" x14ac:dyDescent="0.3">
      <c r="A587" s="17">
        <f t="shared" si="51"/>
        <v>555</v>
      </c>
      <c r="B587" s="18" t="str">
        <f>IF(A587&lt;=$O$14,EDATE(B586,#REF!),"")</f>
        <v/>
      </c>
      <c r="C587" s="19" t="str">
        <f t="shared" si="52"/>
        <v/>
      </c>
      <c r="D587" s="19" t="str">
        <f t="shared" si="53"/>
        <v/>
      </c>
      <c r="E587" s="19" t="str">
        <f>IF(A587&lt;=$O$14,IF($O$15=1,(C587+D587)*$O$13,C587*$O$13),"")</f>
        <v/>
      </c>
      <c r="F587" s="19" t="str">
        <f t="shared" si="54"/>
        <v/>
      </c>
      <c r="G587" s="19" t="str">
        <f t="shared" si="55"/>
        <v/>
      </c>
      <c r="H587" s="19" t="str">
        <f t="shared" si="56"/>
        <v/>
      </c>
    </row>
    <row r="588" spans="1:8" x14ac:dyDescent="0.3">
      <c r="A588" s="14">
        <f t="shared" si="51"/>
        <v>556</v>
      </c>
      <c r="B588" s="15" t="str">
        <f>IF(A588&lt;=$O$14,EDATE(B587,#REF!),"")</f>
        <v/>
      </c>
      <c r="C588" s="16" t="str">
        <f t="shared" si="52"/>
        <v/>
      </c>
      <c r="D588" s="16" t="str">
        <f t="shared" si="53"/>
        <v/>
      </c>
      <c r="E588" s="16" t="str">
        <f>IF(A588&lt;=$O$14,IF($O$15=1,(C588+D588)*$O$13,C588*$O$13),"")</f>
        <v/>
      </c>
      <c r="F588" s="16" t="str">
        <f t="shared" si="54"/>
        <v/>
      </c>
      <c r="G588" s="16" t="str">
        <f t="shared" si="55"/>
        <v/>
      </c>
      <c r="H588" s="16" t="str">
        <f t="shared" si="56"/>
        <v/>
      </c>
    </row>
    <row r="589" spans="1:8" x14ac:dyDescent="0.3">
      <c r="A589" s="17">
        <f t="shared" si="51"/>
        <v>557</v>
      </c>
      <c r="B589" s="18" t="str">
        <f>IF(A589&lt;=$O$14,EDATE(B588,#REF!),"")</f>
        <v/>
      </c>
      <c r="C589" s="19" t="str">
        <f t="shared" si="52"/>
        <v/>
      </c>
      <c r="D589" s="19" t="str">
        <f t="shared" si="53"/>
        <v/>
      </c>
      <c r="E589" s="19" t="str">
        <f>IF(A589&lt;=$O$14,IF($O$15=1,(C589+D589)*$O$13,C589*$O$13),"")</f>
        <v/>
      </c>
      <c r="F589" s="19" t="str">
        <f t="shared" si="54"/>
        <v/>
      </c>
      <c r="G589" s="19" t="str">
        <f t="shared" si="55"/>
        <v/>
      </c>
      <c r="H589" s="19" t="str">
        <f t="shared" si="56"/>
        <v/>
      </c>
    </row>
    <row r="590" spans="1:8" x14ac:dyDescent="0.3">
      <c r="A590" s="14">
        <f t="shared" si="51"/>
        <v>558</v>
      </c>
      <c r="B590" s="15" t="str">
        <f>IF(A590&lt;=$O$14,EDATE(B589,#REF!),"")</f>
        <v/>
      </c>
      <c r="C590" s="16" t="str">
        <f t="shared" si="52"/>
        <v/>
      </c>
      <c r="D590" s="16" t="str">
        <f t="shared" si="53"/>
        <v/>
      </c>
      <c r="E590" s="16" t="str">
        <f>IF(A590&lt;=$O$14,IF($O$15=1,(C590+D590)*$O$13,C590*$O$13),"")</f>
        <v/>
      </c>
      <c r="F590" s="16" t="str">
        <f t="shared" si="54"/>
        <v/>
      </c>
      <c r="G590" s="16" t="str">
        <f t="shared" si="55"/>
        <v/>
      </c>
      <c r="H590" s="16" t="str">
        <f t="shared" si="56"/>
        <v/>
      </c>
    </row>
    <row r="591" spans="1:8" x14ac:dyDescent="0.3">
      <c r="A591" s="17">
        <f t="shared" si="51"/>
        <v>559</v>
      </c>
      <c r="B591" s="18" t="str">
        <f>IF(A591&lt;=$O$14,EDATE(B590,#REF!),"")</f>
        <v/>
      </c>
      <c r="C591" s="19" t="str">
        <f t="shared" si="52"/>
        <v/>
      </c>
      <c r="D591" s="19" t="str">
        <f t="shared" si="53"/>
        <v/>
      </c>
      <c r="E591" s="19" t="str">
        <f>IF(A591&lt;=$O$14,IF($O$15=1,(C591+D591)*$O$13,C591*$O$13),"")</f>
        <v/>
      </c>
      <c r="F591" s="19" t="str">
        <f t="shared" si="54"/>
        <v/>
      </c>
      <c r="G591" s="19" t="str">
        <f t="shared" si="55"/>
        <v/>
      </c>
      <c r="H591" s="19" t="str">
        <f t="shared" si="56"/>
        <v/>
      </c>
    </row>
    <row r="592" spans="1:8" x14ac:dyDescent="0.3">
      <c r="A592" s="14">
        <f t="shared" si="51"/>
        <v>560</v>
      </c>
      <c r="B592" s="15" t="str">
        <f>IF(A592&lt;=$O$14,EDATE(B591,#REF!),"")</f>
        <v/>
      </c>
      <c r="C592" s="16" t="str">
        <f t="shared" si="52"/>
        <v/>
      </c>
      <c r="D592" s="16" t="str">
        <f t="shared" si="53"/>
        <v/>
      </c>
      <c r="E592" s="16" t="str">
        <f>IF(A592&lt;=$O$14,IF($O$15=1,(C592+D592)*$O$13,C592*$O$13),"")</f>
        <v/>
      </c>
      <c r="F592" s="16" t="str">
        <f t="shared" si="54"/>
        <v/>
      </c>
      <c r="G592" s="16" t="str">
        <f t="shared" si="55"/>
        <v/>
      </c>
      <c r="H592" s="16" t="str">
        <f t="shared" si="56"/>
        <v/>
      </c>
    </row>
    <row r="593" spans="1:8" x14ac:dyDescent="0.3">
      <c r="A593" s="17">
        <f t="shared" si="51"/>
        <v>561</v>
      </c>
      <c r="B593" s="18" t="str">
        <f>IF(A593&lt;=$O$14,EDATE(B592,#REF!),"")</f>
        <v/>
      </c>
      <c r="C593" s="19" t="str">
        <f t="shared" si="52"/>
        <v/>
      </c>
      <c r="D593" s="19" t="str">
        <f t="shared" si="53"/>
        <v/>
      </c>
      <c r="E593" s="19" t="str">
        <f>IF(A593&lt;=$O$14,IF($O$15=1,(C593+D593)*$O$13,C593*$O$13),"")</f>
        <v/>
      </c>
      <c r="F593" s="19" t="str">
        <f t="shared" si="54"/>
        <v/>
      </c>
      <c r="G593" s="19" t="str">
        <f t="shared" si="55"/>
        <v/>
      </c>
      <c r="H593" s="19" t="str">
        <f t="shared" si="56"/>
        <v/>
      </c>
    </row>
    <row r="594" spans="1:8" x14ac:dyDescent="0.3">
      <c r="A594" s="14">
        <f t="shared" si="51"/>
        <v>562</v>
      </c>
      <c r="B594" s="15" t="str">
        <f>IF(A594&lt;=$O$14,EDATE(B593,#REF!),"")</f>
        <v/>
      </c>
      <c r="C594" s="16" t="str">
        <f t="shared" si="52"/>
        <v/>
      </c>
      <c r="D594" s="16" t="str">
        <f t="shared" si="53"/>
        <v/>
      </c>
      <c r="E594" s="16" t="str">
        <f>IF(A594&lt;=$O$14,IF($O$15=1,(C594+D594)*$O$13,C594*$O$13),"")</f>
        <v/>
      </c>
      <c r="F594" s="16" t="str">
        <f t="shared" si="54"/>
        <v/>
      </c>
      <c r="G594" s="16" t="str">
        <f t="shared" si="55"/>
        <v/>
      </c>
      <c r="H594" s="16" t="str">
        <f t="shared" si="56"/>
        <v/>
      </c>
    </row>
    <row r="595" spans="1:8" x14ac:dyDescent="0.3">
      <c r="A595" s="17">
        <f t="shared" si="51"/>
        <v>563</v>
      </c>
      <c r="B595" s="18" t="str">
        <f>IF(A595&lt;=$O$14,EDATE(B594,#REF!),"")</f>
        <v/>
      </c>
      <c r="C595" s="19" t="str">
        <f t="shared" si="52"/>
        <v/>
      </c>
      <c r="D595" s="19" t="str">
        <f t="shared" si="53"/>
        <v/>
      </c>
      <c r="E595" s="19" t="str">
        <f>IF(A595&lt;=$O$14,IF($O$15=1,(C595+D595)*$O$13,C595*$O$13),"")</f>
        <v/>
      </c>
      <c r="F595" s="19" t="str">
        <f t="shared" si="54"/>
        <v/>
      </c>
      <c r="G595" s="19" t="str">
        <f t="shared" si="55"/>
        <v/>
      </c>
      <c r="H595" s="19" t="str">
        <f t="shared" si="56"/>
        <v/>
      </c>
    </row>
    <row r="596" spans="1:8" x14ac:dyDescent="0.3">
      <c r="A596" s="14">
        <f t="shared" si="51"/>
        <v>564</v>
      </c>
      <c r="B596" s="15" t="str">
        <f>IF(A596&lt;=$O$14,EDATE(B595,#REF!),"")</f>
        <v/>
      </c>
      <c r="C596" s="16" t="str">
        <f t="shared" si="52"/>
        <v/>
      </c>
      <c r="D596" s="16" t="str">
        <f t="shared" si="53"/>
        <v/>
      </c>
      <c r="E596" s="16" t="str">
        <f>IF(A596&lt;=$O$14,IF($O$15=1,(C596+D596)*$O$13,C596*$O$13),"")</f>
        <v/>
      </c>
      <c r="F596" s="16" t="str">
        <f t="shared" si="54"/>
        <v/>
      </c>
      <c r="G596" s="16" t="str">
        <f t="shared" si="55"/>
        <v/>
      </c>
      <c r="H596" s="16" t="str">
        <f t="shared" si="56"/>
        <v/>
      </c>
    </row>
    <row r="597" spans="1:8" x14ac:dyDescent="0.3">
      <c r="A597" s="17">
        <f t="shared" si="51"/>
        <v>565</v>
      </c>
      <c r="B597" s="18" t="str">
        <f>IF(A597&lt;=$O$14,EDATE(B596,#REF!),"")</f>
        <v/>
      </c>
      <c r="C597" s="19" t="str">
        <f t="shared" si="52"/>
        <v/>
      </c>
      <c r="D597" s="19" t="str">
        <f t="shared" si="53"/>
        <v/>
      </c>
      <c r="E597" s="19" t="str">
        <f>IF(A597&lt;=$O$14,IF($O$15=1,(C597+D597)*$O$13,C597*$O$13),"")</f>
        <v/>
      </c>
      <c r="F597" s="19" t="str">
        <f t="shared" si="54"/>
        <v/>
      </c>
      <c r="G597" s="19" t="str">
        <f t="shared" si="55"/>
        <v/>
      </c>
      <c r="H597" s="19" t="str">
        <f t="shared" si="56"/>
        <v/>
      </c>
    </row>
    <row r="598" spans="1:8" x14ac:dyDescent="0.3">
      <c r="A598" s="14">
        <f t="shared" si="51"/>
        <v>566</v>
      </c>
      <c r="B598" s="15" t="str">
        <f>IF(A598&lt;=$O$14,EDATE(B597,#REF!),"")</f>
        <v/>
      </c>
      <c r="C598" s="16" t="str">
        <f t="shared" si="52"/>
        <v/>
      </c>
      <c r="D598" s="16" t="str">
        <f t="shared" si="53"/>
        <v/>
      </c>
      <c r="E598" s="16" t="str">
        <f>IF(A598&lt;=$O$14,IF($O$15=1,(C598+D598)*$O$13,C598*$O$13),"")</f>
        <v/>
      </c>
      <c r="F598" s="16" t="str">
        <f t="shared" si="54"/>
        <v/>
      </c>
      <c r="G598" s="16" t="str">
        <f t="shared" si="55"/>
        <v/>
      </c>
      <c r="H598" s="16" t="str">
        <f t="shared" si="56"/>
        <v/>
      </c>
    </row>
    <row r="599" spans="1:8" x14ac:dyDescent="0.3">
      <c r="A599" s="17">
        <f t="shared" si="51"/>
        <v>567</v>
      </c>
      <c r="B599" s="18" t="str">
        <f>IF(A599&lt;=$O$14,EDATE(B598,#REF!),"")</f>
        <v/>
      </c>
      <c r="C599" s="19" t="str">
        <f t="shared" si="52"/>
        <v/>
      </c>
      <c r="D599" s="19" t="str">
        <f t="shared" si="53"/>
        <v/>
      </c>
      <c r="E599" s="19" t="str">
        <f>IF(A599&lt;=$O$14,IF($O$15=1,(C599+D599)*$O$13,C599*$O$13),"")</f>
        <v/>
      </c>
      <c r="F599" s="19" t="str">
        <f t="shared" si="54"/>
        <v/>
      </c>
      <c r="G599" s="19" t="str">
        <f t="shared" si="55"/>
        <v/>
      </c>
      <c r="H599" s="19" t="str">
        <f t="shared" si="56"/>
        <v/>
      </c>
    </row>
    <row r="600" spans="1:8" x14ac:dyDescent="0.3">
      <c r="A600" s="14">
        <f t="shared" si="51"/>
        <v>568</v>
      </c>
      <c r="B600" s="15" t="str">
        <f>IF(A600&lt;=$O$14,EDATE(B599,#REF!),"")</f>
        <v/>
      </c>
      <c r="C600" s="16" t="str">
        <f t="shared" si="52"/>
        <v/>
      </c>
      <c r="D600" s="16" t="str">
        <f t="shared" si="53"/>
        <v/>
      </c>
      <c r="E600" s="16" t="str">
        <f>IF(A600&lt;=$O$14,IF($O$15=1,(C600+D600)*$O$13,C600*$O$13),"")</f>
        <v/>
      </c>
      <c r="F600" s="16" t="str">
        <f t="shared" si="54"/>
        <v/>
      </c>
      <c r="G600" s="16" t="str">
        <f t="shared" si="55"/>
        <v/>
      </c>
      <c r="H600" s="16" t="str">
        <f t="shared" si="56"/>
        <v/>
      </c>
    </row>
    <row r="601" spans="1:8" x14ac:dyDescent="0.3">
      <c r="A601" s="17">
        <f t="shared" si="51"/>
        <v>569</v>
      </c>
      <c r="B601" s="18" t="str">
        <f>IF(A601&lt;=$O$14,EDATE(B600,#REF!),"")</f>
        <v/>
      </c>
      <c r="C601" s="19" t="str">
        <f t="shared" si="52"/>
        <v/>
      </c>
      <c r="D601" s="19" t="str">
        <f t="shared" si="53"/>
        <v/>
      </c>
      <c r="E601" s="19" t="str">
        <f>IF(A601&lt;=$O$14,IF($O$15=1,(C601+D601)*$O$13,C601*$O$13),"")</f>
        <v/>
      </c>
      <c r="F601" s="19" t="str">
        <f t="shared" si="54"/>
        <v/>
      </c>
      <c r="G601" s="19" t="str">
        <f t="shared" si="55"/>
        <v/>
      </c>
      <c r="H601" s="19" t="str">
        <f t="shared" si="56"/>
        <v/>
      </c>
    </row>
    <row r="602" spans="1:8" x14ac:dyDescent="0.3">
      <c r="A602" s="14">
        <f t="shared" si="51"/>
        <v>570</v>
      </c>
      <c r="B602" s="15" t="str">
        <f>IF(A602&lt;=$O$14,EDATE(B601,#REF!),"")</f>
        <v/>
      </c>
      <c r="C602" s="16" t="str">
        <f t="shared" si="52"/>
        <v/>
      </c>
      <c r="D602" s="16" t="str">
        <f t="shared" si="53"/>
        <v/>
      </c>
      <c r="E602" s="16" t="str">
        <f>IF(A602&lt;=$O$14,IF($O$15=1,(C602+D602)*$O$13,C602*$O$13),"")</f>
        <v/>
      </c>
      <c r="F602" s="16" t="str">
        <f t="shared" si="54"/>
        <v/>
      </c>
      <c r="G602" s="16" t="str">
        <f t="shared" si="55"/>
        <v/>
      </c>
      <c r="H602" s="16" t="str">
        <f t="shared" si="56"/>
        <v/>
      </c>
    </row>
    <row r="603" spans="1:8" x14ac:dyDescent="0.3">
      <c r="A603" s="17">
        <f t="shared" si="51"/>
        <v>571</v>
      </c>
      <c r="B603" s="18" t="str">
        <f>IF(A603&lt;=$O$14,EDATE(B602,#REF!),"")</f>
        <v/>
      </c>
      <c r="C603" s="19" t="str">
        <f t="shared" si="52"/>
        <v/>
      </c>
      <c r="D603" s="19" t="str">
        <f t="shared" si="53"/>
        <v/>
      </c>
      <c r="E603" s="19" t="str">
        <f>IF(A603&lt;=$O$14,IF($O$15=1,(C603+D603)*$O$13,C603*$O$13),"")</f>
        <v/>
      </c>
      <c r="F603" s="19" t="str">
        <f t="shared" si="54"/>
        <v/>
      </c>
      <c r="G603" s="19" t="str">
        <f t="shared" si="55"/>
        <v/>
      </c>
      <c r="H603" s="19" t="str">
        <f t="shared" si="56"/>
        <v/>
      </c>
    </row>
    <row r="604" spans="1:8" x14ac:dyDescent="0.3">
      <c r="A604" s="14">
        <f t="shared" si="51"/>
        <v>572</v>
      </c>
      <c r="B604" s="15" t="str">
        <f>IF(A604&lt;=$O$14,EDATE(B603,#REF!),"")</f>
        <v/>
      </c>
      <c r="C604" s="16" t="str">
        <f t="shared" si="52"/>
        <v/>
      </c>
      <c r="D604" s="16" t="str">
        <f t="shared" si="53"/>
        <v/>
      </c>
      <c r="E604" s="16" t="str">
        <f>IF(A604&lt;=$O$14,IF($O$15=1,(C604+D604)*$O$13,C604*$O$13),"")</f>
        <v/>
      </c>
      <c r="F604" s="16" t="str">
        <f t="shared" si="54"/>
        <v/>
      </c>
      <c r="G604" s="16" t="str">
        <f t="shared" si="55"/>
        <v/>
      </c>
      <c r="H604" s="16" t="str">
        <f t="shared" si="56"/>
        <v/>
      </c>
    </row>
    <row r="605" spans="1:8" x14ac:dyDescent="0.3">
      <c r="A605" s="17">
        <f t="shared" si="51"/>
        <v>573</v>
      </c>
      <c r="B605" s="18" t="str">
        <f>IF(A605&lt;=$O$14,EDATE(B604,#REF!),"")</f>
        <v/>
      </c>
      <c r="C605" s="19" t="str">
        <f t="shared" si="52"/>
        <v/>
      </c>
      <c r="D605" s="19" t="str">
        <f t="shared" si="53"/>
        <v/>
      </c>
      <c r="E605" s="19" t="str">
        <f>IF(A605&lt;=$O$14,IF($O$15=1,(C605+D605)*$O$13,C605*$O$13),"")</f>
        <v/>
      </c>
      <c r="F605" s="19" t="str">
        <f t="shared" si="54"/>
        <v/>
      </c>
      <c r="G605" s="19" t="str">
        <f t="shared" si="55"/>
        <v/>
      </c>
      <c r="H605" s="19" t="str">
        <f t="shared" si="56"/>
        <v/>
      </c>
    </row>
    <row r="606" spans="1:8" x14ac:dyDescent="0.3">
      <c r="A606" s="14">
        <f t="shared" si="51"/>
        <v>574</v>
      </c>
      <c r="B606" s="15" t="str">
        <f>IF(A606&lt;=$O$14,EDATE(B605,#REF!),"")</f>
        <v/>
      </c>
      <c r="C606" s="16" t="str">
        <f t="shared" si="52"/>
        <v/>
      </c>
      <c r="D606" s="16" t="str">
        <f t="shared" si="53"/>
        <v/>
      </c>
      <c r="E606" s="16" t="str">
        <f>IF(A606&lt;=$O$14,IF($O$15=1,(C606+D606)*$O$13,C606*$O$13),"")</f>
        <v/>
      </c>
      <c r="F606" s="16" t="str">
        <f t="shared" si="54"/>
        <v/>
      </c>
      <c r="G606" s="16" t="str">
        <f t="shared" si="55"/>
        <v/>
      </c>
      <c r="H606" s="16" t="str">
        <f t="shared" si="56"/>
        <v/>
      </c>
    </row>
    <row r="607" spans="1:8" x14ac:dyDescent="0.3">
      <c r="A607" s="17">
        <f t="shared" si="51"/>
        <v>575</v>
      </c>
      <c r="B607" s="18" t="str">
        <f>IF(A607&lt;=$O$14,EDATE(B606,#REF!),"")</f>
        <v/>
      </c>
      <c r="C607" s="19" t="str">
        <f t="shared" si="52"/>
        <v/>
      </c>
      <c r="D607" s="19" t="str">
        <f t="shared" si="53"/>
        <v/>
      </c>
      <c r="E607" s="19" t="str">
        <f>IF(A607&lt;=$O$14,IF($O$15=1,(C607+D607)*$O$13,C607*$O$13),"")</f>
        <v/>
      </c>
      <c r="F607" s="19" t="str">
        <f t="shared" si="54"/>
        <v/>
      </c>
      <c r="G607" s="19" t="str">
        <f t="shared" si="55"/>
        <v/>
      </c>
      <c r="H607" s="19" t="str">
        <f t="shared" si="56"/>
        <v/>
      </c>
    </row>
    <row r="608" spans="1:8" x14ac:dyDescent="0.3">
      <c r="A608" s="14">
        <f t="shared" si="51"/>
        <v>576</v>
      </c>
      <c r="B608" s="15" t="str">
        <f>IF(A608&lt;=$O$14,EDATE(B607,#REF!),"")</f>
        <v/>
      </c>
      <c r="C608" s="16" t="str">
        <f t="shared" si="52"/>
        <v/>
      </c>
      <c r="D608" s="16" t="str">
        <f t="shared" si="53"/>
        <v/>
      </c>
      <c r="E608" s="16" t="str">
        <f>IF(A608&lt;=$O$14,IF($O$15=1,(C608+D608)*$O$13,C608*$O$13),"")</f>
        <v/>
      </c>
      <c r="F608" s="16" t="str">
        <f t="shared" si="54"/>
        <v/>
      </c>
      <c r="G608" s="16" t="str">
        <f t="shared" si="55"/>
        <v/>
      </c>
      <c r="H608" s="16" t="str">
        <f t="shared" si="56"/>
        <v/>
      </c>
    </row>
    <row r="609" spans="1:8" x14ac:dyDescent="0.3">
      <c r="A609" s="17">
        <f t="shared" ref="A609:A672" si="57">A608+1</f>
        <v>577</v>
      </c>
      <c r="B609" s="18" t="str">
        <f>IF(A609&lt;=$O$14,EDATE(B608,#REF!),"")</f>
        <v/>
      </c>
      <c r="C609" s="19" t="str">
        <f t="shared" ref="C609:C672" si="58">IF(A609&lt;=$O$14,F608,"")</f>
        <v/>
      </c>
      <c r="D609" s="19" t="str">
        <f t="shared" ref="D609:D672" si="59">IF(A609&lt;=$O$14,$B$5,"")</f>
        <v/>
      </c>
      <c r="E609" s="19" t="str">
        <f>IF(A609&lt;=$O$14,IF($O$15=1,(C609+D609)*$O$13,C609*$O$13),"")</f>
        <v/>
      </c>
      <c r="F609" s="19" t="str">
        <f t="shared" ref="F609:F672" si="60">IF(A609&lt;=$O$14,C609+D609+E609,"")</f>
        <v/>
      </c>
      <c r="G609" s="19" t="str">
        <f t="shared" ref="G609:G672" si="61">IF(A609&lt;=$O$14,G608+D609,"")</f>
        <v/>
      </c>
      <c r="H609" s="19" t="str">
        <f t="shared" ref="H609:H672" si="62">IF(A609&lt;=$O$14,F609-G609,"")</f>
        <v/>
      </c>
    </row>
    <row r="610" spans="1:8" x14ac:dyDescent="0.3">
      <c r="A610" s="14">
        <f t="shared" si="57"/>
        <v>578</v>
      </c>
      <c r="B610" s="15" t="str">
        <f>IF(A610&lt;=$O$14,EDATE(B609,#REF!),"")</f>
        <v/>
      </c>
      <c r="C610" s="16" t="str">
        <f t="shared" si="58"/>
        <v/>
      </c>
      <c r="D610" s="16" t="str">
        <f t="shared" si="59"/>
        <v/>
      </c>
      <c r="E610" s="16" t="str">
        <f>IF(A610&lt;=$O$14,IF($O$15=1,(C610+D610)*$O$13,C610*$O$13),"")</f>
        <v/>
      </c>
      <c r="F610" s="16" t="str">
        <f t="shared" si="60"/>
        <v/>
      </c>
      <c r="G610" s="16" t="str">
        <f t="shared" si="61"/>
        <v/>
      </c>
      <c r="H610" s="16" t="str">
        <f t="shared" si="62"/>
        <v/>
      </c>
    </row>
    <row r="611" spans="1:8" x14ac:dyDescent="0.3">
      <c r="A611" s="17">
        <f t="shared" si="57"/>
        <v>579</v>
      </c>
      <c r="B611" s="18" t="str">
        <f>IF(A611&lt;=$O$14,EDATE(B610,#REF!),"")</f>
        <v/>
      </c>
      <c r="C611" s="19" t="str">
        <f t="shared" si="58"/>
        <v/>
      </c>
      <c r="D611" s="19" t="str">
        <f t="shared" si="59"/>
        <v/>
      </c>
      <c r="E611" s="19" t="str">
        <f>IF(A611&lt;=$O$14,IF($O$15=1,(C611+D611)*$O$13,C611*$O$13),"")</f>
        <v/>
      </c>
      <c r="F611" s="19" t="str">
        <f t="shared" si="60"/>
        <v/>
      </c>
      <c r="G611" s="19" t="str">
        <f t="shared" si="61"/>
        <v/>
      </c>
      <c r="H611" s="19" t="str">
        <f t="shared" si="62"/>
        <v/>
      </c>
    </row>
    <row r="612" spans="1:8" x14ac:dyDescent="0.3">
      <c r="A612" s="14">
        <f t="shared" si="57"/>
        <v>580</v>
      </c>
      <c r="B612" s="15" t="str">
        <f>IF(A612&lt;=$O$14,EDATE(B611,#REF!),"")</f>
        <v/>
      </c>
      <c r="C612" s="16" t="str">
        <f t="shared" si="58"/>
        <v/>
      </c>
      <c r="D612" s="16" t="str">
        <f t="shared" si="59"/>
        <v/>
      </c>
      <c r="E612" s="16" t="str">
        <f>IF(A612&lt;=$O$14,IF($O$15=1,(C612+D612)*$O$13,C612*$O$13),"")</f>
        <v/>
      </c>
      <c r="F612" s="16" t="str">
        <f t="shared" si="60"/>
        <v/>
      </c>
      <c r="G612" s="16" t="str">
        <f t="shared" si="61"/>
        <v/>
      </c>
      <c r="H612" s="16" t="str">
        <f t="shared" si="62"/>
        <v/>
      </c>
    </row>
    <row r="613" spans="1:8" x14ac:dyDescent="0.3">
      <c r="A613" s="17">
        <f t="shared" si="57"/>
        <v>581</v>
      </c>
      <c r="B613" s="18" t="str">
        <f>IF(A613&lt;=$O$14,EDATE(B612,#REF!),"")</f>
        <v/>
      </c>
      <c r="C613" s="19" t="str">
        <f t="shared" si="58"/>
        <v/>
      </c>
      <c r="D613" s="19" t="str">
        <f t="shared" si="59"/>
        <v/>
      </c>
      <c r="E613" s="19" t="str">
        <f>IF(A613&lt;=$O$14,IF($O$15=1,(C613+D613)*$O$13,C613*$O$13),"")</f>
        <v/>
      </c>
      <c r="F613" s="19" t="str">
        <f t="shared" si="60"/>
        <v/>
      </c>
      <c r="G613" s="19" t="str">
        <f t="shared" si="61"/>
        <v/>
      </c>
      <c r="H613" s="19" t="str">
        <f t="shared" si="62"/>
        <v/>
      </c>
    </row>
    <row r="614" spans="1:8" x14ac:dyDescent="0.3">
      <c r="A614" s="14">
        <f t="shared" si="57"/>
        <v>582</v>
      </c>
      <c r="B614" s="15" t="str">
        <f>IF(A614&lt;=$O$14,EDATE(B613,#REF!),"")</f>
        <v/>
      </c>
      <c r="C614" s="16" t="str">
        <f t="shared" si="58"/>
        <v/>
      </c>
      <c r="D614" s="16" t="str">
        <f t="shared" si="59"/>
        <v/>
      </c>
      <c r="E614" s="16" t="str">
        <f>IF(A614&lt;=$O$14,IF($O$15=1,(C614+D614)*$O$13,C614*$O$13),"")</f>
        <v/>
      </c>
      <c r="F614" s="16" t="str">
        <f t="shared" si="60"/>
        <v/>
      </c>
      <c r="G614" s="16" t="str">
        <f t="shared" si="61"/>
        <v/>
      </c>
      <c r="H614" s="16" t="str">
        <f t="shared" si="62"/>
        <v/>
      </c>
    </row>
    <row r="615" spans="1:8" x14ac:dyDescent="0.3">
      <c r="A615" s="17">
        <f t="shared" si="57"/>
        <v>583</v>
      </c>
      <c r="B615" s="18" t="str">
        <f>IF(A615&lt;=$O$14,EDATE(B614,#REF!),"")</f>
        <v/>
      </c>
      <c r="C615" s="19" t="str">
        <f t="shared" si="58"/>
        <v/>
      </c>
      <c r="D615" s="19" t="str">
        <f t="shared" si="59"/>
        <v/>
      </c>
      <c r="E615" s="19" t="str">
        <f>IF(A615&lt;=$O$14,IF($O$15=1,(C615+D615)*$O$13,C615*$O$13),"")</f>
        <v/>
      </c>
      <c r="F615" s="19" t="str">
        <f t="shared" si="60"/>
        <v/>
      </c>
      <c r="G615" s="19" t="str">
        <f t="shared" si="61"/>
        <v/>
      </c>
      <c r="H615" s="19" t="str">
        <f t="shared" si="62"/>
        <v/>
      </c>
    </row>
    <row r="616" spans="1:8" x14ac:dyDescent="0.3">
      <c r="A616" s="14">
        <f t="shared" si="57"/>
        <v>584</v>
      </c>
      <c r="B616" s="15" t="str">
        <f>IF(A616&lt;=$O$14,EDATE(B615,#REF!),"")</f>
        <v/>
      </c>
      <c r="C616" s="16" t="str">
        <f t="shared" si="58"/>
        <v/>
      </c>
      <c r="D616" s="16" t="str">
        <f t="shared" si="59"/>
        <v/>
      </c>
      <c r="E616" s="16" t="str">
        <f>IF(A616&lt;=$O$14,IF($O$15=1,(C616+D616)*$O$13,C616*$O$13),"")</f>
        <v/>
      </c>
      <c r="F616" s="16" t="str">
        <f t="shared" si="60"/>
        <v/>
      </c>
      <c r="G616" s="16" t="str">
        <f t="shared" si="61"/>
        <v/>
      </c>
      <c r="H616" s="16" t="str">
        <f t="shared" si="62"/>
        <v/>
      </c>
    </row>
    <row r="617" spans="1:8" x14ac:dyDescent="0.3">
      <c r="A617" s="17">
        <f t="shared" si="57"/>
        <v>585</v>
      </c>
      <c r="B617" s="18" t="str">
        <f>IF(A617&lt;=$O$14,EDATE(B616,#REF!),"")</f>
        <v/>
      </c>
      <c r="C617" s="19" t="str">
        <f t="shared" si="58"/>
        <v/>
      </c>
      <c r="D617" s="19" t="str">
        <f t="shared" si="59"/>
        <v/>
      </c>
      <c r="E617" s="19" t="str">
        <f>IF(A617&lt;=$O$14,IF($O$15=1,(C617+D617)*$O$13,C617*$O$13),"")</f>
        <v/>
      </c>
      <c r="F617" s="19" t="str">
        <f t="shared" si="60"/>
        <v/>
      </c>
      <c r="G617" s="19" t="str">
        <f t="shared" si="61"/>
        <v/>
      </c>
      <c r="H617" s="19" t="str">
        <f t="shared" si="62"/>
        <v/>
      </c>
    </row>
    <row r="618" spans="1:8" x14ac:dyDescent="0.3">
      <c r="A618" s="14">
        <f t="shared" si="57"/>
        <v>586</v>
      </c>
      <c r="B618" s="15" t="str">
        <f>IF(A618&lt;=$O$14,EDATE(B617,#REF!),"")</f>
        <v/>
      </c>
      <c r="C618" s="16" t="str">
        <f t="shared" si="58"/>
        <v/>
      </c>
      <c r="D618" s="16" t="str">
        <f t="shared" si="59"/>
        <v/>
      </c>
      <c r="E618" s="16" t="str">
        <f>IF(A618&lt;=$O$14,IF($O$15=1,(C618+D618)*$O$13,C618*$O$13),"")</f>
        <v/>
      </c>
      <c r="F618" s="16" t="str">
        <f t="shared" si="60"/>
        <v/>
      </c>
      <c r="G618" s="16" t="str">
        <f t="shared" si="61"/>
        <v/>
      </c>
      <c r="H618" s="16" t="str">
        <f t="shared" si="62"/>
        <v/>
      </c>
    </row>
    <row r="619" spans="1:8" x14ac:dyDescent="0.3">
      <c r="A619" s="17">
        <f t="shared" si="57"/>
        <v>587</v>
      </c>
      <c r="B619" s="18" t="str">
        <f>IF(A619&lt;=$O$14,EDATE(B618,#REF!),"")</f>
        <v/>
      </c>
      <c r="C619" s="19" t="str">
        <f t="shared" si="58"/>
        <v/>
      </c>
      <c r="D619" s="19" t="str">
        <f t="shared" si="59"/>
        <v/>
      </c>
      <c r="E619" s="19" t="str">
        <f>IF(A619&lt;=$O$14,IF($O$15=1,(C619+D619)*$O$13,C619*$O$13),"")</f>
        <v/>
      </c>
      <c r="F619" s="19" t="str">
        <f t="shared" si="60"/>
        <v/>
      </c>
      <c r="G619" s="19" t="str">
        <f t="shared" si="61"/>
        <v/>
      </c>
      <c r="H619" s="19" t="str">
        <f t="shared" si="62"/>
        <v/>
      </c>
    </row>
    <row r="620" spans="1:8" x14ac:dyDescent="0.3">
      <c r="A620" s="14">
        <f t="shared" si="57"/>
        <v>588</v>
      </c>
      <c r="B620" s="15" t="str">
        <f>IF(A620&lt;=$O$14,EDATE(B619,#REF!),"")</f>
        <v/>
      </c>
      <c r="C620" s="16" t="str">
        <f t="shared" si="58"/>
        <v/>
      </c>
      <c r="D620" s="16" t="str">
        <f t="shared" si="59"/>
        <v/>
      </c>
      <c r="E620" s="16" t="str">
        <f>IF(A620&lt;=$O$14,IF($O$15=1,(C620+D620)*$O$13,C620*$O$13),"")</f>
        <v/>
      </c>
      <c r="F620" s="16" t="str">
        <f t="shared" si="60"/>
        <v/>
      </c>
      <c r="G620" s="16" t="str">
        <f t="shared" si="61"/>
        <v/>
      </c>
      <c r="H620" s="16" t="str">
        <f t="shared" si="62"/>
        <v/>
      </c>
    </row>
    <row r="621" spans="1:8" x14ac:dyDescent="0.3">
      <c r="A621" s="17">
        <f t="shared" si="57"/>
        <v>589</v>
      </c>
      <c r="B621" s="18" t="str">
        <f>IF(A621&lt;=$O$14,EDATE(B620,#REF!),"")</f>
        <v/>
      </c>
      <c r="C621" s="19" t="str">
        <f t="shared" si="58"/>
        <v/>
      </c>
      <c r="D621" s="19" t="str">
        <f t="shared" si="59"/>
        <v/>
      </c>
      <c r="E621" s="19" t="str">
        <f>IF(A621&lt;=$O$14,IF($O$15=1,(C621+D621)*$O$13,C621*$O$13),"")</f>
        <v/>
      </c>
      <c r="F621" s="19" t="str">
        <f t="shared" si="60"/>
        <v/>
      </c>
      <c r="G621" s="19" t="str">
        <f t="shared" si="61"/>
        <v/>
      </c>
      <c r="H621" s="19" t="str">
        <f t="shared" si="62"/>
        <v/>
      </c>
    </row>
    <row r="622" spans="1:8" x14ac:dyDescent="0.3">
      <c r="A622" s="14">
        <f t="shared" si="57"/>
        <v>590</v>
      </c>
      <c r="B622" s="15" t="str">
        <f>IF(A622&lt;=$O$14,EDATE(B621,#REF!),"")</f>
        <v/>
      </c>
      <c r="C622" s="16" t="str">
        <f t="shared" si="58"/>
        <v/>
      </c>
      <c r="D622" s="16" t="str">
        <f t="shared" si="59"/>
        <v/>
      </c>
      <c r="E622" s="16" t="str">
        <f>IF(A622&lt;=$O$14,IF($O$15=1,(C622+D622)*$O$13,C622*$O$13),"")</f>
        <v/>
      </c>
      <c r="F622" s="16" t="str">
        <f t="shared" si="60"/>
        <v/>
      </c>
      <c r="G622" s="16" t="str">
        <f t="shared" si="61"/>
        <v/>
      </c>
      <c r="H622" s="16" t="str">
        <f t="shared" si="62"/>
        <v/>
      </c>
    </row>
    <row r="623" spans="1:8" x14ac:dyDescent="0.3">
      <c r="A623" s="17">
        <f t="shared" si="57"/>
        <v>591</v>
      </c>
      <c r="B623" s="18" t="str">
        <f>IF(A623&lt;=$O$14,EDATE(B622,#REF!),"")</f>
        <v/>
      </c>
      <c r="C623" s="19" t="str">
        <f t="shared" si="58"/>
        <v/>
      </c>
      <c r="D623" s="19" t="str">
        <f t="shared" si="59"/>
        <v/>
      </c>
      <c r="E623" s="19" t="str">
        <f>IF(A623&lt;=$O$14,IF($O$15=1,(C623+D623)*$O$13,C623*$O$13),"")</f>
        <v/>
      </c>
      <c r="F623" s="19" t="str">
        <f t="shared" si="60"/>
        <v/>
      </c>
      <c r="G623" s="19" t="str">
        <f t="shared" si="61"/>
        <v/>
      </c>
      <c r="H623" s="19" t="str">
        <f t="shared" si="62"/>
        <v/>
      </c>
    </row>
    <row r="624" spans="1:8" x14ac:dyDescent="0.3">
      <c r="A624" s="14">
        <f t="shared" si="57"/>
        <v>592</v>
      </c>
      <c r="B624" s="15" t="str">
        <f>IF(A624&lt;=$O$14,EDATE(B623,#REF!),"")</f>
        <v/>
      </c>
      <c r="C624" s="16" t="str">
        <f t="shared" si="58"/>
        <v/>
      </c>
      <c r="D624" s="16" t="str">
        <f t="shared" si="59"/>
        <v/>
      </c>
      <c r="E624" s="16" t="str">
        <f>IF(A624&lt;=$O$14,IF($O$15=1,(C624+D624)*$O$13,C624*$O$13),"")</f>
        <v/>
      </c>
      <c r="F624" s="16" t="str">
        <f t="shared" si="60"/>
        <v/>
      </c>
      <c r="G624" s="16" t="str">
        <f t="shared" si="61"/>
        <v/>
      </c>
      <c r="H624" s="16" t="str">
        <f t="shared" si="62"/>
        <v/>
      </c>
    </row>
    <row r="625" spans="1:8" x14ac:dyDescent="0.3">
      <c r="A625" s="17">
        <f t="shared" si="57"/>
        <v>593</v>
      </c>
      <c r="B625" s="18" t="str">
        <f>IF(A625&lt;=$O$14,EDATE(B624,#REF!),"")</f>
        <v/>
      </c>
      <c r="C625" s="19" t="str">
        <f t="shared" si="58"/>
        <v/>
      </c>
      <c r="D625" s="19" t="str">
        <f t="shared" si="59"/>
        <v/>
      </c>
      <c r="E625" s="19" t="str">
        <f>IF(A625&lt;=$O$14,IF($O$15=1,(C625+D625)*$O$13,C625*$O$13),"")</f>
        <v/>
      </c>
      <c r="F625" s="19" t="str">
        <f t="shared" si="60"/>
        <v/>
      </c>
      <c r="G625" s="19" t="str">
        <f t="shared" si="61"/>
        <v/>
      </c>
      <c r="H625" s="19" t="str">
        <f t="shared" si="62"/>
        <v/>
      </c>
    </row>
    <row r="626" spans="1:8" x14ac:dyDescent="0.3">
      <c r="A626" s="14">
        <f t="shared" si="57"/>
        <v>594</v>
      </c>
      <c r="B626" s="15" t="str">
        <f>IF(A626&lt;=$O$14,EDATE(B625,#REF!),"")</f>
        <v/>
      </c>
      <c r="C626" s="16" t="str">
        <f t="shared" si="58"/>
        <v/>
      </c>
      <c r="D626" s="16" t="str">
        <f t="shared" si="59"/>
        <v/>
      </c>
      <c r="E626" s="16" t="str">
        <f>IF(A626&lt;=$O$14,IF($O$15=1,(C626+D626)*$O$13,C626*$O$13),"")</f>
        <v/>
      </c>
      <c r="F626" s="16" t="str">
        <f t="shared" si="60"/>
        <v/>
      </c>
      <c r="G626" s="16" t="str">
        <f t="shared" si="61"/>
        <v/>
      </c>
      <c r="H626" s="16" t="str">
        <f t="shared" si="62"/>
        <v/>
      </c>
    </row>
    <row r="627" spans="1:8" x14ac:dyDescent="0.3">
      <c r="A627" s="17">
        <f t="shared" si="57"/>
        <v>595</v>
      </c>
      <c r="B627" s="18" t="str">
        <f>IF(A627&lt;=$O$14,EDATE(B626,#REF!),"")</f>
        <v/>
      </c>
      <c r="C627" s="19" t="str">
        <f t="shared" si="58"/>
        <v/>
      </c>
      <c r="D627" s="19" t="str">
        <f t="shared" si="59"/>
        <v/>
      </c>
      <c r="E627" s="19" t="str">
        <f>IF(A627&lt;=$O$14,IF($O$15=1,(C627+D627)*$O$13,C627*$O$13),"")</f>
        <v/>
      </c>
      <c r="F627" s="19" t="str">
        <f t="shared" si="60"/>
        <v/>
      </c>
      <c r="G627" s="19" t="str">
        <f t="shared" si="61"/>
        <v/>
      </c>
      <c r="H627" s="19" t="str">
        <f t="shared" si="62"/>
        <v/>
      </c>
    </row>
    <row r="628" spans="1:8" x14ac:dyDescent="0.3">
      <c r="A628" s="14">
        <f t="shared" si="57"/>
        <v>596</v>
      </c>
      <c r="B628" s="15" t="str">
        <f>IF(A628&lt;=$O$14,EDATE(B627,#REF!),"")</f>
        <v/>
      </c>
      <c r="C628" s="16" t="str">
        <f t="shared" si="58"/>
        <v/>
      </c>
      <c r="D628" s="16" t="str">
        <f t="shared" si="59"/>
        <v/>
      </c>
      <c r="E628" s="16" t="str">
        <f>IF(A628&lt;=$O$14,IF($O$15=1,(C628+D628)*$O$13,C628*$O$13),"")</f>
        <v/>
      </c>
      <c r="F628" s="16" t="str">
        <f t="shared" si="60"/>
        <v/>
      </c>
      <c r="G628" s="16" t="str">
        <f t="shared" si="61"/>
        <v/>
      </c>
      <c r="H628" s="16" t="str">
        <f t="shared" si="62"/>
        <v/>
      </c>
    </row>
    <row r="629" spans="1:8" x14ac:dyDescent="0.3">
      <c r="A629" s="17">
        <f t="shared" si="57"/>
        <v>597</v>
      </c>
      <c r="B629" s="18" t="str">
        <f>IF(A629&lt;=$O$14,EDATE(B628,#REF!),"")</f>
        <v/>
      </c>
      <c r="C629" s="19" t="str">
        <f t="shared" si="58"/>
        <v/>
      </c>
      <c r="D629" s="19" t="str">
        <f t="shared" si="59"/>
        <v/>
      </c>
      <c r="E629" s="19" t="str">
        <f>IF(A629&lt;=$O$14,IF($O$15=1,(C629+D629)*$O$13,C629*$O$13),"")</f>
        <v/>
      </c>
      <c r="F629" s="19" t="str">
        <f t="shared" si="60"/>
        <v/>
      </c>
      <c r="G629" s="19" t="str">
        <f t="shared" si="61"/>
        <v/>
      </c>
      <c r="H629" s="19" t="str">
        <f t="shared" si="62"/>
        <v/>
      </c>
    </row>
    <row r="630" spans="1:8" x14ac:dyDescent="0.3">
      <c r="A630" s="14">
        <f t="shared" si="57"/>
        <v>598</v>
      </c>
      <c r="B630" s="15" t="str">
        <f>IF(A630&lt;=$O$14,EDATE(B629,#REF!),"")</f>
        <v/>
      </c>
      <c r="C630" s="16" t="str">
        <f t="shared" si="58"/>
        <v/>
      </c>
      <c r="D630" s="16" t="str">
        <f t="shared" si="59"/>
        <v/>
      </c>
      <c r="E630" s="16" t="str">
        <f>IF(A630&lt;=$O$14,IF($O$15=1,(C630+D630)*$O$13,C630*$O$13),"")</f>
        <v/>
      </c>
      <c r="F630" s="16" t="str">
        <f t="shared" si="60"/>
        <v/>
      </c>
      <c r="G630" s="16" t="str">
        <f t="shared" si="61"/>
        <v/>
      </c>
      <c r="H630" s="16" t="str">
        <f t="shared" si="62"/>
        <v/>
      </c>
    </row>
    <row r="631" spans="1:8" x14ac:dyDescent="0.3">
      <c r="A631" s="17">
        <f t="shared" si="57"/>
        <v>599</v>
      </c>
      <c r="B631" s="18" t="str">
        <f>IF(A631&lt;=$O$14,EDATE(B630,#REF!),"")</f>
        <v/>
      </c>
      <c r="C631" s="19" t="str">
        <f t="shared" si="58"/>
        <v/>
      </c>
      <c r="D631" s="19" t="str">
        <f t="shared" si="59"/>
        <v/>
      </c>
      <c r="E631" s="19" t="str">
        <f>IF(A631&lt;=$O$14,IF($O$15=1,(C631+D631)*$O$13,C631*$O$13),"")</f>
        <v/>
      </c>
      <c r="F631" s="19" t="str">
        <f t="shared" si="60"/>
        <v/>
      </c>
      <c r="G631" s="19" t="str">
        <f t="shared" si="61"/>
        <v/>
      </c>
      <c r="H631" s="19" t="str">
        <f t="shared" si="62"/>
        <v/>
      </c>
    </row>
    <row r="632" spans="1:8" x14ac:dyDescent="0.3">
      <c r="A632" s="14">
        <f t="shared" si="57"/>
        <v>600</v>
      </c>
      <c r="B632" s="15" t="str">
        <f>IF(A632&lt;=$O$14,EDATE(B631,#REF!),"")</f>
        <v/>
      </c>
      <c r="C632" s="16" t="str">
        <f t="shared" si="58"/>
        <v/>
      </c>
      <c r="D632" s="16" t="str">
        <f t="shared" si="59"/>
        <v/>
      </c>
      <c r="E632" s="16" t="str">
        <f>IF(A632&lt;=$O$14,IF($O$15=1,(C632+D632)*$O$13,C632*$O$13),"")</f>
        <v/>
      </c>
      <c r="F632" s="16" t="str">
        <f t="shared" si="60"/>
        <v/>
      </c>
      <c r="G632" s="16" t="str">
        <f t="shared" si="61"/>
        <v/>
      </c>
      <c r="H632" s="16" t="str">
        <f t="shared" si="62"/>
        <v/>
      </c>
    </row>
    <row r="633" spans="1:8" x14ac:dyDescent="0.3">
      <c r="A633" s="17">
        <f t="shared" si="57"/>
        <v>601</v>
      </c>
      <c r="B633" s="18" t="str">
        <f>IF(A633&lt;=$O$14,EDATE(B632,#REF!),"")</f>
        <v/>
      </c>
      <c r="C633" s="19" t="str">
        <f t="shared" si="58"/>
        <v/>
      </c>
      <c r="D633" s="19" t="str">
        <f t="shared" si="59"/>
        <v/>
      </c>
      <c r="E633" s="19" t="str">
        <f>IF(A633&lt;=$O$14,IF($O$15=1,(C633+D633)*$O$13,C633*$O$13),"")</f>
        <v/>
      </c>
      <c r="F633" s="19" t="str">
        <f t="shared" si="60"/>
        <v/>
      </c>
      <c r="G633" s="19" t="str">
        <f t="shared" si="61"/>
        <v/>
      </c>
      <c r="H633" s="19" t="str">
        <f t="shared" si="62"/>
        <v/>
      </c>
    </row>
    <row r="634" spans="1:8" x14ac:dyDescent="0.3">
      <c r="A634" s="14">
        <f t="shared" si="57"/>
        <v>602</v>
      </c>
      <c r="B634" s="15" t="str">
        <f>IF(A634&lt;=$O$14,EDATE(B633,#REF!),"")</f>
        <v/>
      </c>
      <c r="C634" s="16" t="str">
        <f t="shared" si="58"/>
        <v/>
      </c>
      <c r="D634" s="16" t="str">
        <f t="shared" si="59"/>
        <v/>
      </c>
      <c r="E634" s="16" t="str">
        <f>IF(A634&lt;=$O$14,IF($O$15=1,(C634+D634)*$O$13,C634*$O$13),"")</f>
        <v/>
      </c>
      <c r="F634" s="16" t="str">
        <f t="shared" si="60"/>
        <v/>
      </c>
      <c r="G634" s="16" t="str">
        <f t="shared" si="61"/>
        <v/>
      </c>
      <c r="H634" s="16" t="str">
        <f t="shared" si="62"/>
        <v/>
      </c>
    </row>
    <row r="635" spans="1:8" x14ac:dyDescent="0.3">
      <c r="A635" s="17">
        <f t="shared" si="57"/>
        <v>603</v>
      </c>
      <c r="B635" s="18" t="str">
        <f>IF(A635&lt;=$O$14,EDATE(B634,#REF!),"")</f>
        <v/>
      </c>
      <c r="C635" s="19" t="str">
        <f t="shared" si="58"/>
        <v/>
      </c>
      <c r="D635" s="19" t="str">
        <f t="shared" si="59"/>
        <v/>
      </c>
      <c r="E635" s="19" t="str">
        <f>IF(A635&lt;=$O$14,IF($O$15=1,(C635+D635)*$O$13,C635*$O$13),"")</f>
        <v/>
      </c>
      <c r="F635" s="19" t="str">
        <f t="shared" si="60"/>
        <v/>
      </c>
      <c r="G635" s="19" t="str">
        <f t="shared" si="61"/>
        <v/>
      </c>
      <c r="H635" s="19" t="str">
        <f t="shared" si="62"/>
        <v/>
      </c>
    </row>
    <row r="636" spans="1:8" x14ac:dyDescent="0.3">
      <c r="A636" s="14">
        <f t="shared" si="57"/>
        <v>604</v>
      </c>
      <c r="B636" s="15" t="str">
        <f>IF(A636&lt;=$O$14,EDATE(B635,#REF!),"")</f>
        <v/>
      </c>
      <c r="C636" s="16" t="str">
        <f t="shared" si="58"/>
        <v/>
      </c>
      <c r="D636" s="16" t="str">
        <f t="shared" si="59"/>
        <v/>
      </c>
      <c r="E636" s="16" t="str">
        <f>IF(A636&lt;=$O$14,IF($O$15=1,(C636+D636)*$O$13,C636*$O$13),"")</f>
        <v/>
      </c>
      <c r="F636" s="16" t="str">
        <f t="shared" si="60"/>
        <v/>
      </c>
      <c r="G636" s="16" t="str">
        <f t="shared" si="61"/>
        <v/>
      </c>
      <c r="H636" s="16" t="str">
        <f t="shared" si="62"/>
        <v/>
      </c>
    </row>
    <row r="637" spans="1:8" x14ac:dyDescent="0.3">
      <c r="A637" s="17">
        <f t="shared" si="57"/>
        <v>605</v>
      </c>
      <c r="B637" s="18" t="str">
        <f>IF(A637&lt;=$O$14,EDATE(B636,#REF!),"")</f>
        <v/>
      </c>
      <c r="C637" s="19" t="str">
        <f t="shared" si="58"/>
        <v/>
      </c>
      <c r="D637" s="19" t="str">
        <f t="shared" si="59"/>
        <v/>
      </c>
      <c r="E637" s="19" t="str">
        <f>IF(A637&lt;=$O$14,IF($O$15=1,(C637+D637)*$O$13,C637*$O$13),"")</f>
        <v/>
      </c>
      <c r="F637" s="19" t="str">
        <f t="shared" si="60"/>
        <v/>
      </c>
      <c r="G637" s="19" t="str">
        <f t="shared" si="61"/>
        <v/>
      </c>
      <c r="H637" s="19" t="str">
        <f t="shared" si="62"/>
        <v/>
      </c>
    </row>
    <row r="638" spans="1:8" x14ac:dyDescent="0.3">
      <c r="A638" s="14">
        <f t="shared" si="57"/>
        <v>606</v>
      </c>
      <c r="B638" s="15" t="str">
        <f>IF(A638&lt;=$O$14,EDATE(B637,#REF!),"")</f>
        <v/>
      </c>
      <c r="C638" s="16" t="str">
        <f t="shared" si="58"/>
        <v/>
      </c>
      <c r="D638" s="16" t="str">
        <f t="shared" si="59"/>
        <v/>
      </c>
      <c r="E638" s="16" t="str">
        <f>IF(A638&lt;=$O$14,IF($O$15=1,(C638+D638)*$O$13,C638*$O$13),"")</f>
        <v/>
      </c>
      <c r="F638" s="16" t="str">
        <f t="shared" si="60"/>
        <v/>
      </c>
      <c r="G638" s="16" t="str">
        <f t="shared" si="61"/>
        <v/>
      </c>
      <c r="H638" s="16" t="str">
        <f t="shared" si="62"/>
        <v/>
      </c>
    </row>
    <row r="639" spans="1:8" x14ac:dyDescent="0.3">
      <c r="A639" s="17">
        <f t="shared" si="57"/>
        <v>607</v>
      </c>
      <c r="B639" s="18" t="str">
        <f>IF(A639&lt;=$O$14,EDATE(B638,#REF!),"")</f>
        <v/>
      </c>
      <c r="C639" s="19" t="str">
        <f t="shared" si="58"/>
        <v/>
      </c>
      <c r="D639" s="19" t="str">
        <f t="shared" si="59"/>
        <v/>
      </c>
      <c r="E639" s="19" t="str">
        <f>IF(A639&lt;=$O$14,IF($O$15=1,(C639+D639)*$O$13,C639*$O$13),"")</f>
        <v/>
      </c>
      <c r="F639" s="19" t="str">
        <f t="shared" si="60"/>
        <v/>
      </c>
      <c r="G639" s="19" t="str">
        <f t="shared" si="61"/>
        <v/>
      </c>
      <c r="H639" s="19" t="str">
        <f t="shared" si="62"/>
        <v/>
      </c>
    </row>
    <row r="640" spans="1:8" x14ac:dyDescent="0.3">
      <c r="A640" s="14">
        <f t="shared" si="57"/>
        <v>608</v>
      </c>
      <c r="B640" s="15" t="str">
        <f>IF(A640&lt;=$O$14,EDATE(B639,#REF!),"")</f>
        <v/>
      </c>
      <c r="C640" s="16" t="str">
        <f t="shared" si="58"/>
        <v/>
      </c>
      <c r="D640" s="16" t="str">
        <f t="shared" si="59"/>
        <v/>
      </c>
      <c r="E640" s="16" t="str">
        <f>IF(A640&lt;=$O$14,IF($O$15=1,(C640+D640)*$O$13,C640*$O$13),"")</f>
        <v/>
      </c>
      <c r="F640" s="16" t="str">
        <f t="shared" si="60"/>
        <v/>
      </c>
      <c r="G640" s="16" t="str">
        <f t="shared" si="61"/>
        <v/>
      </c>
      <c r="H640" s="16" t="str">
        <f t="shared" si="62"/>
        <v/>
      </c>
    </row>
    <row r="641" spans="1:8" x14ac:dyDescent="0.3">
      <c r="A641" s="17">
        <f t="shared" si="57"/>
        <v>609</v>
      </c>
      <c r="B641" s="18" t="str">
        <f>IF(A641&lt;=$O$14,EDATE(B640,#REF!),"")</f>
        <v/>
      </c>
      <c r="C641" s="19" t="str">
        <f t="shared" si="58"/>
        <v/>
      </c>
      <c r="D641" s="19" t="str">
        <f t="shared" si="59"/>
        <v/>
      </c>
      <c r="E641" s="19" t="str">
        <f>IF(A641&lt;=$O$14,IF($O$15=1,(C641+D641)*$O$13,C641*$O$13),"")</f>
        <v/>
      </c>
      <c r="F641" s="19" t="str">
        <f t="shared" si="60"/>
        <v/>
      </c>
      <c r="G641" s="19" t="str">
        <f t="shared" si="61"/>
        <v/>
      </c>
      <c r="H641" s="19" t="str">
        <f t="shared" si="62"/>
        <v/>
      </c>
    </row>
    <row r="642" spans="1:8" x14ac:dyDescent="0.3">
      <c r="A642" s="14">
        <f t="shared" si="57"/>
        <v>610</v>
      </c>
      <c r="B642" s="15" t="str">
        <f>IF(A642&lt;=$O$14,EDATE(B641,#REF!),"")</f>
        <v/>
      </c>
      <c r="C642" s="16" t="str">
        <f t="shared" si="58"/>
        <v/>
      </c>
      <c r="D642" s="16" t="str">
        <f t="shared" si="59"/>
        <v/>
      </c>
      <c r="E642" s="16" t="str">
        <f>IF(A642&lt;=$O$14,IF($O$15=1,(C642+D642)*$O$13,C642*$O$13),"")</f>
        <v/>
      </c>
      <c r="F642" s="16" t="str">
        <f t="shared" si="60"/>
        <v/>
      </c>
      <c r="G642" s="16" t="str">
        <f t="shared" si="61"/>
        <v/>
      </c>
      <c r="H642" s="16" t="str">
        <f t="shared" si="62"/>
        <v/>
      </c>
    </row>
    <row r="643" spans="1:8" x14ac:dyDescent="0.3">
      <c r="A643" s="17">
        <f t="shared" si="57"/>
        <v>611</v>
      </c>
      <c r="B643" s="18" t="str">
        <f>IF(A643&lt;=$O$14,EDATE(B642,#REF!),"")</f>
        <v/>
      </c>
      <c r="C643" s="19" t="str">
        <f t="shared" si="58"/>
        <v/>
      </c>
      <c r="D643" s="19" t="str">
        <f t="shared" si="59"/>
        <v/>
      </c>
      <c r="E643" s="19" t="str">
        <f>IF(A643&lt;=$O$14,IF($O$15=1,(C643+D643)*$O$13,C643*$O$13),"")</f>
        <v/>
      </c>
      <c r="F643" s="19" t="str">
        <f t="shared" si="60"/>
        <v/>
      </c>
      <c r="G643" s="19" t="str">
        <f t="shared" si="61"/>
        <v/>
      </c>
      <c r="H643" s="19" t="str">
        <f t="shared" si="62"/>
        <v/>
      </c>
    </row>
    <row r="644" spans="1:8" x14ac:dyDescent="0.3">
      <c r="A644" s="14">
        <f t="shared" si="57"/>
        <v>612</v>
      </c>
      <c r="B644" s="15" t="str">
        <f>IF(A644&lt;=$O$14,EDATE(B643,#REF!),"")</f>
        <v/>
      </c>
      <c r="C644" s="16" t="str">
        <f t="shared" si="58"/>
        <v/>
      </c>
      <c r="D644" s="16" t="str">
        <f t="shared" si="59"/>
        <v/>
      </c>
      <c r="E644" s="16" t="str">
        <f>IF(A644&lt;=$O$14,IF($O$15=1,(C644+D644)*$O$13,C644*$O$13),"")</f>
        <v/>
      </c>
      <c r="F644" s="16" t="str">
        <f t="shared" si="60"/>
        <v/>
      </c>
      <c r="G644" s="16" t="str">
        <f t="shared" si="61"/>
        <v/>
      </c>
      <c r="H644" s="16" t="str">
        <f t="shared" si="62"/>
        <v/>
      </c>
    </row>
    <row r="645" spans="1:8" x14ac:dyDescent="0.3">
      <c r="A645" s="17">
        <f t="shared" si="57"/>
        <v>613</v>
      </c>
      <c r="B645" s="18" t="str">
        <f>IF(A645&lt;=$O$14,EDATE(B644,#REF!),"")</f>
        <v/>
      </c>
      <c r="C645" s="19" t="str">
        <f t="shared" si="58"/>
        <v/>
      </c>
      <c r="D645" s="19" t="str">
        <f t="shared" si="59"/>
        <v/>
      </c>
      <c r="E645" s="19" t="str">
        <f>IF(A645&lt;=$O$14,IF($O$15=1,(C645+D645)*$O$13,C645*$O$13),"")</f>
        <v/>
      </c>
      <c r="F645" s="19" t="str">
        <f t="shared" si="60"/>
        <v/>
      </c>
      <c r="G645" s="19" t="str">
        <f t="shared" si="61"/>
        <v/>
      </c>
      <c r="H645" s="19" t="str">
        <f t="shared" si="62"/>
        <v/>
      </c>
    </row>
    <row r="646" spans="1:8" x14ac:dyDescent="0.3">
      <c r="A646" s="14">
        <f t="shared" si="57"/>
        <v>614</v>
      </c>
      <c r="B646" s="15" t="str">
        <f>IF(A646&lt;=$O$14,EDATE(B645,#REF!),"")</f>
        <v/>
      </c>
      <c r="C646" s="16" t="str">
        <f t="shared" si="58"/>
        <v/>
      </c>
      <c r="D646" s="16" t="str">
        <f t="shared" si="59"/>
        <v/>
      </c>
      <c r="E646" s="16" t="str">
        <f>IF(A646&lt;=$O$14,IF($O$15=1,(C646+D646)*$O$13,C646*$O$13),"")</f>
        <v/>
      </c>
      <c r="F646" s="16" t="str">
        <f t="shared" si="60"/>
        <v/>
      </c>
      <c r="G646" s="16" t="str">
        <f t="shared" si="61"/>
        <v/>
      </c>
      <c r="H646" s="16" t="str">
        <f t="shared" si="62"/>
        <v/>
      </c>
    </row>
    <row r="647" spans="1:8" x14ac:dyDescent="0.3">
      <c r="A647" s="17">
        <f t="shared" si="57"/>
        <v>615</v>
      </c>
      <c r="B647" s="18" t="str">
        <f>IF(A647&lt;=$O$14,EDATE(B646,#REF!),"")</f>
        <v/>
      </c>
      <c r="C647" s="19" t="str">
        <f t="shared" si="58"/>
        <v/>
      </c>
      <c r="D647" s="19" t="str">
        <f t="shared" si="59"/>
        <v/>
      </c>
      <c r="E647" s="19" t="str">
        <f>IF(A647&lt;=$O$14,IF($O$15=1,(C647+D647)*$O$13,C647*$O$13),"")</f>
        <v/>
      </c>
      <c r="F647" s="19" t="str">
        <f t="shared" si="60"/>
        <v/>
      </c>
      <c r="G647" s="19" t="str">
        <f t="shared" si="61"/>
        <v/>
      </c>
      <c r="H647" s="19" t="str">
        <f t="shared" si="62"/>
        <v/>
      </c>
    </row>
    <row r="648" spans="1:8" x14ac:dyDescent="0.3">
      <c r="A648" s="14">
        <f t="shared" si="57"/>
        <v>616</v>
      </c>
      <c r="B648" s="15" t="str">
        <f>IF(A648&lt;=$O$14,EDATE(B647,#REF!),"")</f>
        <v/>
      </c>
      <c r="C648" s="16" t="str">
        <f t="shared" si="58"/>
        <v/>
      </c>
      <c r="D648" s="16" t="str">
        <f t="shared" si="59"/>
        <v/>
      </c>
      <c r="E648" s="16" t="str">
        <f>IF(A648&lt;=$O$14,IF($O$15=1,(C648+D648)*$O$13,C648*$O$13),"")</f>
        <v/>
      </c>
      <c r="F648" s="16" t="str">
        <f t="shared" si="60"/>
        <v/>
      </c>
      <c r="G648" s="16" t="str">
        <f t="shared" si="61"/>
        <v/>
      </c>
      <c r="H648" s="16" t="str">
        <f t="shared" si="62"/>
        <v/>
      </c>
    </row>
    <row r="649" spans="1:8" x14ac:dyDescent="0.3">
      <c r="A649" s="17">
        <f t="shared" si="57"/>
        <v>617</v>
      </c>
      <c r="B649" s="18" t="str">
        <f>IF(A649&lt;=$O$14,EDATE(B648,#REF!),"")</f>
        <v/>
      </c>
      <c r="C649" s="19" t="str">
        <f t="shared" si="58"/>
        <v/>
      </c>
      <c r="D649" s="19" t="str">
        <f t="shared" si="59"/>
        <v/>
      </c>
      <c r="E649" s="19" t="str">
        <f>IF(A649&lt;=$O$14,IF($O$15=1,(C649+D649)*$O$13,C649*$O$13),"")</f>
        <v/>
      </c>
      <c r="F649" s="19" t="str">
        <f t="shared" si="60"/>
        <v/>
      </c>
      <c r="G649" s="19" t="str">
        <f t="shared" si="61"/>
        <v/>
      </c>
      <c r="H649" s="19" t="str">
        <f t="shared" si="62"/>
        <v/>
      </c>
    </row>
    <row r="650" spans="1:8" x14ac:dyDescent="0.3">
      <c r="A650" s="14">
        <f t="shared" si="57"/>
        <v>618</v>
      </c>
      <c r="B650" s="15" t="str">
        <f>IF(A650&lt;=$O$14,EDATE(B649,#REF!),"")</f>
        <v/>
      </c>
      <c r="C650" s="16" t="str">
        <f t="shared" si="58"/>
        <v/>
      </c>
      <c r="D650" s="16" t="str">
        <f t="shared" si="59"/>
        <v/>
      </c>
      <c r="E650" s="16" t="str">
        <f>IF(A650&lt;=$O$14,IF($O$15=1,(C650+D650)*$O$13,C650*$O$13),"")</f>
        <v/>
      </c>
      <c r="F650" s="16" t="str">
        <f t="shared" si="60"/>
        <v/>
      </c>
      <c r="G650" s="16" t="str">
        <f t="shared" si="61"/>
        <v/>
      </c>
      <c r="H650" s="16" t="str">
        <f t="shared" si="62"/>
        <v/>
      </c>
    </row>
    <row r="651" spans="1:8" x14ac:dyDescent="0.3">
      <c r="A651" s="17">
        <f t="shared" si="57"/>
        <v>619</v>
      </c>
      <c r="B651" s="18" t="str">
        <f>IF(A651&lt;=$O$14,EDATE(B650,#REF!),"")</f>
        <v/>
      </c>
      <c r="C651" s="19" t="str">
        <f t="shared" si="58"/>
        <v/>
      </c>
      <c r="D651" s="19" t="str">
        <f t="shared" si="59"/>
        <v/>
      </c>
      <c r="E651" s="19" t="str">
        <f>IF(A651&lt;=$O$14,IF($O$15=1,(C651+D651)*$O$13,C651*$O$13),"")</f>
        <v/>
      </c>
      <c r="F651" s="19" t="str">
        <f t="shared" si="60"/>
        <v/>
      </c>
      <c r="G651" s="19" t="str">
        <f t="shared" si="61"/>
        <v/>
      </c>
      <c r="H651" s="19" t="str">
        <f t="shared" si="62"/>
        <v/>
      </c>
    </row>
    <row r="652" spans="1:8" x14ac:dyDescent="0.3">
      <c r="A652" s="14">
        <f t="shared" si="57"/>
        <v>620</v>
      </c>
      <c r="B652" s="15" t="str">
        <f>IF(A652&lt;=$O$14,EDATE(B651,#REF!),"")</f>
        <v/>
      </c>
      <c r="C652" s="16" t="str">
        <f t="shared" si="58"/>
        <v/>
      </c>
      <c r="D652" s="16" t="str">
        <f t="shared" si="59"/>
        <v/>
      </c>
      <c r="E652" s="16" t="str">
        <f>IF(A652&lt;=$O$14,IF($O$15=1,(C652+D652)*$O$13,C652*$O$13),"")</f>
        <v/>
      </c>
      <c r="F652" s="16" t="str">
        <f t="shared" si="60"/>
        <v/>
      </c>
      <c r="G652" s="16" t="str">
        <f t="shared" si="61"/>
        <v/>
      </c>
      <c r="H652" s="16" t="str">
        <f t="shared" si="62"/>
        <v/>
      </c>
    </row>
    <row r="653" spans="1:8" x14ac:dyDescent="0.3">
      <c r="A653" s="17">
        <f t="shared" si="57"/>
        <v>621</v>
      </c>
      <c r="B653" s="18" t="str">
        <f>IF(A653&lt;=$O$14,EDATE(B652,#REF!),"")</f>
        <v/>
      </c>
      <c r="C653" s="19" t="str">
        <f t="shared" si="58"/>
        <v/>
      </c>
      <c r="D653" s="19" t="str">
        <f t="shared" si="59"/>
        <v/>
      </c>
      <c r="E653" s="19" t="str">
        <f>IF(A653&lt;=$O$14,IF($O$15=1,(C653+D653)*$O$13,C653*$O$13),"")</f>
        <v/>
      </c>
      <c r="F653" s="19" t="str">
        <f t="shared" si="60"/>
        <v/>
      </c>
      <c r="G653" s="19" t="str">
        <f t="shared" si="61"/>
        <v/>
      </c>
      <c r="H653" s="19" t="str">
        <f t="shared" si="62"/>
        <v/>
      </c>
    </row>
    <row r="654" spans="1:8" x14ac:dyDescent="0.3">
      <c r="A654" s="14">
        <f t="shared" si="57"/>
        <v>622</v>
      </c>
      <c r="B654" s="15" t="str">
        <f>IF(A654&lt;=$O$14,EDATE(B653,#REF!),"")</f>
        <v/>
      </c>
      <c r="C654" s="16" t="str">
        <f t="shared" si="58"/>
        <v/>
      </c>
      <c r="D654" s="16" t="str">
        <f t="shared" si="59"/>
        <v/>
      </c>
      <c r="E654" s="16" t="str">
        <f>IF(A654&lt;=$O$14,IF($O$15=1,(C654+D654)*$O$13,C654*$O$13),"")</f>
        <v/>
      </c>
      <c r="F654" s="16" t="str">
        <f t="shared" si="60"/>
        <v/>
      </c>
      <c r="G654" s="16" t="str">
        <f t="shared" si="61"/>
        <v/>
      </c>
      <c r="H654" s="16" t="str">
        <f t="shared" si="62"/>
        <v/>
      </c>
    </row>
    <row r="655" spans="1:8" x14ac:dyDescent="0.3">
      <c r="A655" s="17">
        <f t="shared" si="57"/>
        <v>623</v>
      </c>
      <c r="B655" s="18" t="str">
        <f>IF(A655&lt;=$O$14,EDATE(B654,#REF!),"")</f>
        <v/>
      </c>
      <c r="C655" s="19" t="str">
        <f t="shared" si="58"/>
        <v/>
      </c>
      <c r="D655" s="19" t="str">
        <f t="shared" si="59"/>
        <v/>
      </c>
      <c r="E655" s="19" t="str">
        <f>IF(A655&lt;=$O$14,IF($O$15=1,(C655+D655)*$O$13,C655*$O$13),"")</f>
        <v/>
      </c>
      <c r="F655" s="19" t="str">
        <f t="shared" si="60"/>
        <v/>
      </c>
      <c r="G655" s="19" t="str">
        <f t="shared" si="61"/>
        <v/>
      </c>
      <c r="H655" s="19" t="str">
        <f t="shared" si="62"/>
        <v/>
      </c>
    </row>
    <row r="656" spans="1:8" x14ac:dyDescent="0.3">
      <c r="A656" s="14">
        <f t="shared" si="57"/>
        <v>624</v>
      </c>
      <c r="B656" s="15" t="str">
        <f>IF(A656&lt;=$O$14,EDATE(B655,#REF!),"")</f>
        <v/>
      </c>
      <c r="C656" s="16" t="str">
        <f t="shared" si="58"/>
        <v/>
      </c>
      <c r="D656" s="16" t="str">
        <f t="shared" si="59"/>
        <v/>
      </c>
      <c r="E656" s="16" t="str">
        <f>IF(A656&lt;=$O$14,IF($O$15=1,(C656+D656)*$O$13,C656*$O$13),"")</f>
        <v/>
      </c>
      <c r="F656" s="16" t="str">
        <f t="shared" si="60"/>
        <v/>
      </c>
      <c r="G656" s="16" t="str">
        <f t="shared" si="61"/>
        <v/>
      </c>
      <c r="H656" s="16" t="str">
        <f t="shared" si="62"/>
        <v/>
      </c>
    </row>
    <row r="657" spans="1:8" x14ac:dyDescent="0.3">
      <c r="A657" s="17">
        <f t="shared" si="57"/>
        <v>625</v>
      </c>
      <c r="B657" s="18" t="str">
        <f>IF(A657&lt;=$O$14,EDATE(B656,#REF!),"")</f>
        <v/>
      </c>
      <c r="C657" s="19" t="str">
        <f t="shared" si="58"/>
        <v/>
      </c>
      <c r="D657" s="19" t="str">
        <f t="shared" si="59"/>
        <v/>
      </c>
      <c r="E657" s="19" t="str">
        <f>IF(A657&lt;=$O$14,IF($O$15=1,(C657+D657)*$O$13,C657*$O$13),"")</f>
        <v/>
      </c>
      <c r="F657" s="19" t="str">
        <f t="shared" si="60"/>
        <v/>
      </c>
      <c r="G657" s="19" t="str">
        <f t="shared" si="61"/>
        <v/>
      </c>
      <c r="H657" s="19" t="str">
        <f t="shared" si="62"/>
        <v/>
      </c>
    </row>
    <row r="658" spans="1:8" x14ac:dyDescent="0.3">
      <c r="A658" s="14">
        <f t="shared" si="57"/>
        <v>626</v>
      </c>
      <c r="B658" s="15" t="str">
        <f>IF(A658&lt;=$O$14,EDATE(B657,#REF!),"")</f>
        <v/>
      </c>
      <c r="C658" s="16" t="str">
        <f t="shared" si="58"/>
        <v/>
      </c>
      <c r="D658" s="16" t="str">
        <f t="shared" si="59"/>
        <v/>
      </c>
      <c r="E658" s="16" t="str">
        <f>IF(A658&lt;=$O$14,IF($O$15=1,(C658+D658)*$O$13,C658*$O$13),"")</f>
        <v/>
      </c>
      <c r="F658" s="16" t="str">
        <f t="shared" si="60"/>
        <v/>
      </c>
      <c r="G658" s="16" t="str">
        <f t="shared" si="61"/>
        <v/>
      </c>
      <c r="H658" s="16" t="str">
        <f t="shared" si="62"/>
        <v/>
      </c>
    </row>
    <row r="659" spans="1:8" x14ac:dyDescent="0.3">
      <c r="A659" s="17">
        <f t="shared" si="57"/>
        <v>627</v>
      </c>
      <c r="B659" s="18" t="str">
        <f>IF(A659&lt;=$O$14,EDATE(B658,#REF!),"")</f>
        <v/>
      </c>
      <c r="C659" s="19" t="str">
        <f t="shared" si="58"/>
        <v/>
      </c>
      <c r="D659" s="19" t="str">
        <f t="shared" si="59"/>
        <v/>
      </c>
      <c r="E659" s="19" t="str">
        <f>IF(A659&lt;=$O$14,IF($O$15=1,(C659+D659)*$O$13,C659*$O$13),"")</f>
        <v/>
      </c>
      <c r="F659" s="19" t="str">
        <f t="shared" si="60"/>
        <v/>
      </c>
      <c r="G659" s="19" t="str">
        <f t="shared" si="61"/>
        <v/>
      </c>
      <c r="H659" s="19" t="str">
        <f t="shared" si="62"/>
        <v/>
      </c>
    </row>
    <row r="660" spans="1:8" x14ac:dyDescent="0.3">
      <c r="A660" s="14">
        <f t="shared" si="57"/>
        <v>628</v>
      </c>
      <c r="B660" s="15" t="str">
        <f>IF(A660&lt;=$O$14,EDATE(B659,#REF!),"")</f>
        <v/>
      </c>
      <c r="C660" s="16" t="str">
        <f t="shared" si="58"/>
        <v/>
      </c>
      <c r="D660" s="16" t="str">
        <f t="shared" si="59"/>
        <v/>
      </c>
      <c r="E660" s="16" t="str">
        <f>IF(A660&lt;=$O$14,IF($O$15=1,(C660+D660)*$O$13,C660*$O$13),"")</f>
        <v/>
      </c>
      <c r="F660" s="16" t="str">
        <f t="shared" si="60"/>
        <v/>
      </c>
      <c r="G660" s="16" t="str">
        <f t="shared" si="61"/>
        <v/>
      </c>
      <c r="H660" s="16" t="str">
        <f t="shared" si="62"/>
        <v/>
      </c>
    </row>
    <row r="661" spans="1:8" x14ac:dyDescent="0.3">
      <c r="A661" s="17">
        <f t="shared" si="57"/>
        <v>629</v>
      </c>
      <c r="B661" s="18" t="str">
        <f>IF(A661&lt;=$O$14,EDATE(B660,#REF!),"")</f>
        <v/>
      </c>
      <c r="C661" s="19" t="str">
        <f t="shared" si="58"/>
        <v/>
      </c>
      <c r="D661" s="19" t="str">
        <f t="shared" si="59"/>
        <v/>
      </c>
      <c r="E661" s="19" t="str">
        <f>IF(A661&lt;=$O$14,IF($O$15=1,(C661+D661)*$O$13,C661*$O$13),"")</f>
        <v/>
      </c>
      <c r="F661" s="19" t="str">
        <f t="shared" si="60"/>
        <v/>
      </c>
      <c r="G661" s="19" t="str">
        <f t="shared" si="61"/>
        <v/>
      </c>
      <c r="H661" s="19" t="str">
        <f t="shared" si="62"/>
        <v/>
      </c>
    </row>
    <row r="662" spans="1:8" x14ac:dyDescent="0.3">
      <c r="A662" s="14">
        <f t="shared" si="57"/>
        <v>630</v>
      </c>
      <c r="B662" s="15" t="str">
        <f>IF(A662&lt;=$O$14,EDATE(B661,#REF!),"")</f>
        <v/>
      </c>
      <c r="C662" s="16" t="str">
        <f t="shared" si="58"/>
        <v/>
      </c>
      <c r="D662" s="16" t="str">
        <f t="shared" si="59"/>
        <v/>
      </c>
      <c r="E662" s="16" t="str">
        <f>IF(A662&lt;=$O$14,IF($O$15=1,(C662+D662)*$O$13,C662*$O$13),"")</f>
        <v/>
      </c>
      <c r="F662" s="16" t="str">
        <f t="shared" si="60"/>
        <v/>
      </c>
      <c r="G662" s="16" t="str">
        <f t="shared" si="61"/>
        <v/>
      </c>
      <c r="H662" s="16" t="str">
        <f t="shared" si="62"/>
        <v/>
      </c>
    </row>
    <row r="663" spans="1:8" x14ac:dyDescent="0.3">
      <c r="A663" s="17">
        <f t="shared" si="57"/>
        <v>631</v>
      </c>
      <c r="B663" s="18" t="str">
        <f>IF(A663&lt;=$O$14,EDATE(B662,#REF!),"")</f>
        <v/>
      </c>
      <c r="C663" s="19" t="str">
        <f t="shared" si="58"/>
        <v/>
      </c>
      <c r="D663" s="19" t="str">
        <f t="shared" si="59"/>
        <v/>
      </c>
      <c r="E663" s="19" t="str">
        <f>IF(A663&lt;=$O$14,IF($O$15=1,(C663+D663)*$O$13,C663*$O$13),"")</f>
        <v/>
      </c>
      <c r="F663" s="19" t="str">
        <f t="shared" si="60"/>
        <v/>
      </c>
      <c r="G663" s="19" t="str">
        <f t="shared" si="61"/>
        <v/>
      </c>
      <c r="H663" s="19" t="str">
        <f t="shared" si="62"/>
        <v/>
      </c>
    </row>
    <row r="664" spans="1:8" x14ac:dyDescent="0.3">
      <c r="A664" s="14">
        <f t="shared" si="57"/>
        <v>632</v>
      </c>
      <c r="B664" s="15" t="str">
        <f>IF(A664&lt;=$O$14,EDATE(B663,#REF!),"")</f>
        <v/>
      </c>
      <c r="C664" s="16" t="str">
        <f t="shared" si="58"/>
        <v/>
      </c>
      <c r="D664" s="16" t="str">
        <f t="shared" si="59"/>
        <v/>
      </c>
      <c r="E664" s="16" t="str">
        <f>IF(A664&lt;=$O$14,IF($O$15=1,(C664+D664)*$O$13,C664*$O$13),"")</f>
        <v/>
      </c>
      <c r="F664" s="16" t="str">
        <f t="shared" si="60"/>
        <v/>
      </c>
      <c r="G664" s="16" t="str">
        <f t="shared" si="61"/>
        <v/>
      </c>
      <c r="H664" s="16" t="str">
        <f t="shared" si="62"/>
        <v/>
      </c>
    </row>
    <row r="665" spans="1:8" x14ac:dyDescent="0.3">
      <c r="A665" s="17">
        <f t="shared" si="57"/>
        <v>633</v>
      </c>
      <c r="B665" s="18" t="str">
        <f>IF(A665&lt;=$O$14,EDATE(B664,#REF!),"")</f>
        <v/>
      </c>
      <c r="C665" s="19" t="str">
        <f t="shared" si="58"/>
        <v/>
      </c>
      <c r="D665" s="19" t="str">
        <f t="shared" si="59"/>
        <v/>
      </c>
      <c r="E665" s="19" t="str">
        <f>IF(A665&lt;=$O$14,IF($O$15=1,(C665+D665)*$O$13,C665*$O$13),"")</f>
        <v/>
      </c>
      <c r="F665" s="19" t="str">
        <f t="shared" si="60"/>
        <v/>
      </c>
      <c r="G665" s="19" t="str">
        <f t="shared" si="61"/>
        <v/>
      </c>
      <c r="H665" s="19" t="str">
        <f t="shared" si="62"/>
        <v/>
      </c>
    </row>
    <row r="666" spans="1:8" x14ac:dyDescent="0.3">
      <c r="A666" s="14">
        <f t="shared" si="57"/>
        <v>634</v>
      </c>
      <c r="B666" s="15" t="str">
        <f>IF(A666&lt;=$O$14,EDATE(B665,#REF!),"")</f>
        <v/>
      </c>
      <c r="C666" s="16" t="str">
        <f t="shared" si="58"/>
        <v/>
      </c>
      <c r="D666" s="16" t="str">
        <f t="shared" si="59"/>
        <v/>
      </c>
      <c r="E666" s="16" t="str">
        <f>IF(A666&lt;=$O$14,IF($O$15=1,(C666+D666)*$O$13,C666*$O$13),"")</f>
        <v/>
      </c>
      <c r="F666" s="16" t="str">
        <f t="shared" si="60"/>
        <v/>
      </c>
      <c r="G666" s="16" t="str">
        <f t="shared" si="61"/>
        <v/>
      </c>
      <c r="H666" s="16" t="str">
        <f t="shared" si="62"/>
        <v/>
      </c>
    </row>
    <row r="667" spans="1:8" x14ac:dyDescent="0.3">
      <c r="A667" s="17">
        <f t="shared" si="57"/>
        <v>635</v>
      </c>
      <c r="B667" s="18" t="str">
        <f>IF(A667&lt;=$O$14,EDATE(B666,#REF!),"")</f>
        <v/>
      </c>
      <c r="C667" s="19" t="str">
        <f t="shared" si="58"/>
        <v/>
      </c>
      <c r="D667" s="19" t="str">
        <f t="shared" si="59"/>
        <v/>
      </c>
      <c r="E667" s="19" t="str">
        <f>IF(A667&lt;=$O$14,IF($O$15=1,(C667+D667)*$O$13,C667*$O$13),"")</f>
        <v/>
      </c>
      <c r="F667" s="19" t="str">
        <f t="shared" si="60"/>
        <v/>
      </c>
      <c r="G667" s="19" t="str">
        <f t="shared" si="61"/>
        <v/>
      </c>
      <c r="H667" s="19" t="str">
        <f t="shared" si="62"/>
        <v/>
      </c>
    </row>
    <row r="668" spans="1:8" x14ac:dyDescent="0.3">
      <c r="A668" s="14">
        <f t="shared" si="57"/>
        <v>636</v>
      </c>
      <c r="B668" s="15" t="str">
        <f>IF(A668&lt;=$O$14,EDATE(B667,#REF!),"")</f>
        <v/>
      </c>
      <c r="C668" s="16" t="str">
        <f t="shared" si="58"/>
        <v/>
      </c>
      <c r="D668" s="16" t="str">
        <f t="shared" si="59"/>
        <v/>
      </c>
      <c r="E668" s="16" t="str">
        <f>IF(A668&lt;=$O$14,IF($O$15=1,(C668+D668)*$O$13,C668*$O$13),"")</f>
        <v/>
      </c>
      <c r="F668" s="16" t="str">
        <f t="shared" si="60"/>
        <v/>
      </c>
      <c r="G668" s="16" t="str">
        <f t="shared" si="61"/>
        <v/>
      </c>
      <c r="H668" s="16" t="str">
        <f t="shared" si="62"/>
        <v/>
      </c>
    </row>
    <row r="669" spans="1:8" x14ac:dyDescent="0.3">
      <c r="A669" s="17">
        <f t="shared" si="57"/>
        <v>637</v>
      </c>
      <c r="B669" s="18" t="str">
        <f>IF(A669&lt;=$O$14,EDATE(B668,#REF!),"")</f>
        <v/>
      </c>
      <c r="C669" s="19" t="str">
        <f t="shared" si="58"/>
        <v/>
      </c>
      <c r="D669" s="19" t="str">
        <f t="shared" si="59"/>
        <v/>
      </c>
      <c r="E669" s="19" t="str">
        <f>IF(A669&lt;=$O$14,IF($O$15=1,(C669+D669)*$O$13,C669*$O$13),"")</f>
        <v/>
      </c>
      <c r="F669" s="19" t="str">
        <f t="shared" si="60"/>
        <v/>
      </c>
      <c r="G669" s="19" t="str">
        <f t="shared" si="61"/>
        <v/>
      </c>
      <c r="H669" s="19" t="str">
        <f t="shared" si="62"/>
        <v/>
      </c>
    </row>
    <row r="670" spans="1:8" x14ac:dyDescent="0.3">
      <c r="A670" s="14">
        <f t="shared" si="57"/>
        <v>638</v>
      </c>
      <c r="B670" s="15" t="str">
        <f>IF(A670&lt;=$O$14,EDATE(B669,#REF!),"")</f>
        <v/>
      </c>
      <c r="C670" s="16" t="str">
        <f t="shared" si="58"/>
        <v/>
      </c>
      <c r="D670" s="16" t="str">
        <f t="shared" si="59"/>
        <v/>
      </c>
      <c r="E670" s="16" t="str">
        <f>IF(A670&lt;=$O$14,IF($O$15=1,(C670+D670)*$O$13,C670*$O$13),"")</f>
        <v/>
      </c>
      <c r="F670" s="16" t="str">
        <f t="shared" si="60"/>
        <v/>
      </c>
      <c r="G670" s="16" t="str">
        <f t="shared" si="61"/>
        <v/>
      </c>
      <c r="H670" s="16" t="str">
        <f t="shared" si="62"/>
        <v/>
      </c>
    </row>
    <row r="671" spans="1:8" x14ac:dyDescent="0.3">
      <c r="A671" s="17">
        <f t="shared" si="57"/>
        <v>639</v>
      </c>
      <c r="B671" s="18" t="str">
        <f>IF(A671&lt;=$O$14,EDATE(B670,#REF!),"")</f>
        <v/>
      </c>
      <c r="C671" s="19" t="str">
        <f t="shared" si="58"/>
        <v/>
      </c>
      <c r="D671" s="19" t="str">
        <f t="shared" si="59"/>
        <v/>
      </c>
      <c r="E671" s="19" t="str">
        <f>IF(A671&lt;=$O$14,IF($O$15=1,(C671+D671)*$O$13,C671*$O$13),"")</f>
        <v/>
      </c>
      <c r="F671" s="19" t="str">
        <f t="shared" si="60"/>
        <v/>
      </c>
      <c r="G671" s="19" t="str">
        <f t="shared" si="61"/>
        <v/>
      </c>
      <c r="H671" s="19" t="str">
        <f t="shared" si="62"/>
        <v/>
      </c>
    </row>
    <row r="672" spans="1:8" x14ac:dyDescent="0.3">
      <c r="A672" s="14">
        <f t="shared" si="57"/>
        <v>640</v>
      </c>
      <c r="B672" s="15" t="str">
        <f>IF(A672&lt;=$O$14,EDATE(B671,#REF!),"")</f>
        <v/>
      </c>
      <c r="C672" s="16" t="str">
        <f t="shared" si="58"/>
        <v/>
      </c>
      <c r="D672" s="16" t="str">
        <f t="shared" si="59"/>
        <v/>
      </c>
      <c r="E672" s="16" t="str">
        <f>IF(A672&lt;=$O$14,IF($O$15=1,(C672+D672)*$O$13,C672*$O$13),"")</f>
        <v/>
      </c>
      <c r="F672" s="16" t="str">
        <f t="shared" si="60"/>
        <v/>
      </c>
      <c r="G672" s="16" t="str">
        <f t="shared" si="61"/>
        <v/>
      </c>
      <c r="H672" s="16" t="str">
        <f t="shared" si="62"/>
        <v/>
      </c>
    </row>
    <row r="673" spans="1:8" x14ac:dyDescent="0.3">
      <c r="A673" s="17">
        <f t="shared" ref="A673:A736" si="63">A672+1</f>
        <v>641</v>
      </c>
      <c r="B673" s="18" t="str">
        <f>IF(A673&lt;=$O$14,EDATE(B672,#REF!),"")</f>
        <v/>
      </c>
      <c r="C673" s="19" t="str">
        <f t="shared" ref="C673:C736" si="64">IF(A673&lt;=$O$14,F672,"")</f>
        <v/>
      </c>
      <c r="D673" s="19" t="str">
        <f t="shared" ref="D673:D736" si="65">IF(A673&lt;=$O$14,$B$5,"")</f>
        <v/>
      </c>
      <c r="E673" s="19" t="str">
        <f>IF(A673&lt;=$O$14,IF($O$15=1,(C673+D673)*$O$13,C673*$O$13),"")</f>
        <v/>
      </c>
      <c r="F673" s="19" t="str">
        <f t="shared" ref="F673:F736" si="66">IF(A673&lt;=$O$14,C673+D673+E673,"")</f>
        <v/>
      </c>
      <c r="G673" s="19" t="str">
        <f t="shared" ref="G673:G736" si="67">IF(A673&lt;=$O$14,G672+D673,"")</f>
        <v/>
      </c>
      <c r="H673" s="19" t="str">
        <f t="shared" ref="H673:H736" si="68">IF(A673&lt;=$O$14,F673-G673,"")</f>
        <v/>
      </c>
    </row>
    <row r="674" spans="1:8" x14ac:dyDescent="0.3">
      <c r="A674" s="14">
        <f t="shared" si="63"/>
        <v>642</v>
      </c>
      <c r="B674" s="15" t="str">
        <f>IF(A674&lt;=$O$14,EDATE(B673,#REF!),"")</f>
        <v/>
      </c>
      <c r="C674" s="16" t="str">
        <f t="shared" si="64"/>
        <v/>
      </c>
      <c r="D674" s="16" t="str">
        <f t="shared" si="65"/>
        <v/>
      </c>
      <c r="E674" s="16" t="str">
        <f>IF(A674&lt;=$O$14,IF($O$15=1,(C674+D674)*$O$13,C674*$O$13),"")</f>
        <v/>
      </c>
      <c r="F674" s="16" t="str">
        <f t="shared" si="66"/>
        <v/>
      </c>
      <c r="G674" s="16" t="str">
        <f t="shared" si="67"/>
        <v/>
      </c>
      <c r="H674" s="16" t="str">
        <f t="shared" si="68"/>
        <v/>
      </c>
    </row>
    <row r="675" spans="1:8" x14ac:dyDescent="0.3">
      <c r="A675" s="17">
        <f t="shared" si="63"/>
        <v>643</v>
      </c>
      <c r="B675" s="18" t="str">
        <f>IF(A675&lt;=$O$14,EDATE(B674,#REF!),"")</f>
        <v/>
      </c>
      <c r="C675" s="19" t="str">
        <f t="shared" si="64"/>
        <v/>
      </c>
      <c r="D675" s="19" t="str">
        <f t="shared" si="65"/>
        <v/>
      </c>
      <c r="E675" s="19" t="str">
        <f>IF(A675&lt;=$O$14,IF($O$15=1,(C675+D675)*$O$13,C675*$O$13),"")</f>
        <v/>
      </c>
      <c r="F675" s="19" t="str">
        <f t="shared" si="66"/>
        <v/>
      </c>
      <c r="G675" s="19" t="str">
        <f t="shared" si="67"/>
        <v/>
      </c>
      <c r="H675" s="19" t="str">
        <f t="shared" si="68"/>
        <v/>
      </c>
    </row>
    <row r="676" spans="1:8" x14ac:dyDescent="0.3">
      <c r="A676" s="14">
        <f t="shared" si="63"/>
        <v>644</v>
      </c>
      <c r="B676" s="15" t="str">
        <f>IF(A676&lt;=$O$14,EDATE(B675,#REF!),"")</f>
        <v/>
      </c>
      <c r="C676" s="16" t="str">
        <f t="shared" si="64"/>
        <v/>
      </c>
      <c r="D676" s="16" t="str">
        <f t="shared" si="65"/>
        <v/>
      </c>
      <c r="E676" s="16" t="str">
        <f>IF(A676&lt;=$O$14,IF($O$15=1,(C676+D676)*$O$13,C676*$O$13),"")</f>
        <v/>
      </c>
      <c r="F676" s="16" t="str">
        <f t="shared" si="66"/>
        <v/>
      </c>
      <c r="G676" s="16" t="str">
        <f t="shared" si="67"/>
        <v/>
      </c>
      <c r="H676" s="16" t="str">
        <f t="shared" si="68"/>
        <v/>
      </c>
    </row>
    <row r="677" spans="1:8" x14ac:dyDescent="0.3">
      <c r="A677" s="17">
        <f t="shared" si="63"/>
        <v>645</v>
      </c>
      <c r="B677" s="18" t="str">
        <f>IF(A677&lt;=$O$14,EDATE(B676,#REF!),"")</f>
        <v/>
      </c>
      <c r="C677" s="19" t="str">
        <f t="shared" si="64"/>
        <v/>
      </c>
      <c r="D677" s="19" t="str">
        <f t="shared" si="65"/>
        <v/>
      </c>
      <c r="E677" s="19" t="str">
        <f>IF(A677&lt;=$O$14,IF($O$15=1,(C677+D677)*$O$13,C677*$O$13),"")</f>
        <v/>
      </c>
      <c r="F677" s="19" t="str">
        <f t="shared" si="66"/>
        <v/>
      </c>
      <c r="G677" s="19" t="str">
        <f t="shared" si="67"/>
        <v/>
      </c>
      <c r="H677" s="19" t="str">
        <f t="shared" si="68"/>
        <v/>
      </c>
    </row>
    <row r="678" spans="1:8" x14ac:dyDescent="0.3">
      <c r="A678" s="14">
        <f t="shared" si="63"/>
        <v>646</v>
      </c>
      <c r="B678" s="15" t="str">
        <f>IF(A678&lt;=$O$14,EDATE(B677,#REF!),"")</f>
        <v/>
      </c>
      <c r="C678" s="16" t="str">
        <f t="shared" si="64"/>
        <v/>
      </c>
      <c r="D678" s="16" t="str">
        <f t="shared" si="65"/>
        <v/>
      </c>
      <c r="E678" s="16" t="str">
        <f>IF(A678&lt;=$O$14,IF($O$15=1,(C678+D678)*$O$13,C678*$O$13),"")</f>
        <v/>
      </c>
      <c r="F678" s="16" t="str">
        <f t="shared" si="66"/>
        <v/>
      </c>
      <c r="G678" s="16" t="str">
        <f t="shared" si="67"/>
        <v/>
      </c>
      <c r="H678" s="16" t="str">
        <f t="shared" si="68"/>
        <v/>
      </c>
    </row>
    <row r="679" spans="1:8" x14ac:dyDescent="0.3">
      <c r="A679" s="17">
        <f t="shared" si="63"/>
        <v>647</v>
      </c>
      <c r="B679" s="18" t="str">
        <f>IF(A679&lt;=$O$14,EDATE(B678,#REF!),"")</f>
        <v/>
      </c>
      <c r="C679" s="19" t="str">
        <f t="shared" si="64"/>
        <v/>
      </c>
      <c r="D679" s="19" t="str">
        <f t="shared" si="65"/>
        <v/>
      </c>
      <c r="E679" s="19" t="str">
        <f>IF(A679&lt;=$O$14,IF($O$15=1,(C679+D679)*$O$13,C679*$O$13),"")</f>
        <v/>
      </c>
      <c r="F679" s="19" t="str">
        <f t="shared" si="66"/>
        <v/>
      </c>
      <c r="G679" s="19" t="str">
        <f t="shared" si="67"/>
        <v/>
      </c>
      <c r="H679" s="19" t="str">
        <f t="shared" si="68"/>
        <v/>
      </c>
    </row>
    <row r="680" spans="1:8" x14ac:dyDescent="0.3">
      <c r="A680" s="14">
        <f t="shared" si="63"/>
        <v>648</v>
      </c>
      <c r="B680" s="15" t="str">
        <f>IF(A680&lt;=$O$14,EDATE(B679,#REF!),"")</f>
        <v/>
      </c>
      <c r="C680" s="16" t="str">
        <f t="shared" si="64"/>
        <v/>
      </c>
      <c r="D680" s="16" t="str">
        <f t="shared" si="65"/>
        <v/>
      </c>
      <c r="E680" s="16" t="str">
        <f>IF(A680&lt;=$O$14,IF($O$15=1,(C680+D680)*$O$13,C680*$O$13),"")</f>
        <v/>
      </c>
      <c r="F680" s="16" t="str">
        <f t="shared" si="66"/>
        <v/>
      </c>
      <c r="G680" s="16" t="str">
        <f t="shared" si="67"/>
        <v/>
      </c>
      <c r="H680" s="16" t="str">
        <f t="shared" si="68"/>
        <v/>
      </c>
    </row>
    <row r="681" spans="1:8" x14ac:dyDescent="0.3">
      <c r="A681" s="17">
        <f t="shared" si="63"/>
        <v>649</v>
      </c>
      <c r="B681" s="18" t="str">
        <f>IF(A681&lt;=$O$14,EDATE(B680,#REF!),"")</f>
        <v/>
      </c>
      <c r="C681" s="19" t="str">
        <f t="shared" si="64"/>
        <v/>
      </c>
      <c r="D681" s="19" t="str">
        <f t="shared" si="65"/>
        <v/>
      </c>
      <c r="E681" s="19" t="str">
        <f>IF(A681&lt;=$O$14,IF($O$15=1,(C681+D681)*$O$13,C681*$O$13),"")</f>
        <v/>
      </c>
      <c r="F681" s="19" t="str">
        <f t="shared" si="66"/>
        <v/>
      </c>
      <c r="G681" s="19" t="str">
        <f t="shared" si="67"/>
        <v/>
      </c>
      <c r="H681" s="19" t="str">
        <f t="shared" si="68"/>
        <v/>
      </c>
    </row>
    <row r="682" spans="1:8" x14ac:dyDescent="0.3">
      <c r="A682" s="14">
        <f t="shared" si="63"/>
        <v>650</v>
      </c>
      <c r="B682" s="15" t="str">
        <f>IF(A682&lt;=$O$14,EDATE(B681,#REF!),"")</f>
        <v/>
      </c>
      <c r="C682" s="16" t="str">
        <f t="shared" si="64"/>
        <v/>
      </c>
      <c r="D682" s="16" t="str">
        <f t="shared" si="65"/>
        <v/>
      </c>
      <c r="E682" s="16" t="str">
        <f>IF(A682&lt;=$O$14,IF($O$15=1,(C682+D682)*$O$13,C682*$O$13),"")</f>
        <v/>
      </c>
      <c r="F682" s="16" t="str">
        <f t="shared" si="66"/>
        <v/>
      </c>
      <c r="G682" s="16" t="str">
        <f t="shared" si="67"/>
        <v/>
      </c>
      <c r="H682" s="16" t="str">
        <f t="shared" si="68"/>
        <v/>
      </c>
    </row>
    <row r="683" spans="1:8" x14ac:dyDescent="0.3">
      <c r="A683" s="17">
        <f t="shared" si="63"/>
        <v>651</v>
      </c>
      <c r="B683" s="18" t="str">
        <f>IF(A683&lt;=$O$14,EDATE(B682,#REF!),"")</f>
        <v/>
      </c>
      <c r="C683" s="19" t="str">
        <f t="shared" si="64"/>
        <v/>
      </c>
      <c r="D683" s="19" t="str">
        <f t="shared" si="65"/>
        <v/>
      </c>
      <c r="E683" s="19" t="str">
        <f>IF(A683&lt;=$O$14,IF($O$15=1,(C683+D683)*$O$13,C683*$O$13),"")</f>
        <v/>
      </c>
      <c r="F683" s="19" t="str">
        <f t="shared" si="66"/>
        <v/>
      </c>
      <c r="G683" s="19" t="str">
        <f t="shared" si="67"/>
        <v/>
      </c>
      <c r="H683" s="19" t="str">
        <f t="shared" si="68"/>
        <v/>
      </c>
    </row>
    <row r="684" spans="1:8" x14ac:dyDescent="0.3">
      <c r="A684" s="14">
        <f t="shared" si="63"/>
        <v>652</v>
      </c>
      <c r="B684" s="15" t="str">
        <f>IF(A684&lt;=$O$14,EDATE(B683,#REF!),"")</f>
        <v/>
      </c>
      <c r="C684" s="16" t="str">
        <f t="shared" si="64"/>
        <v/>
      </c>
      <c r="D684" s="16" t="str">
        <f t="shared" si="65"/>
        <v/>
      </c>
      <c r="E684" s="16" t="str">
        <f>IF(A684&lt;=$O$14,IF($O$15=1,(C684+D684)*$O$13,C684*$O$13),"")</f>
        <v/>
      </c>
      <c r="F684" s="16" t="str">
        <f t="shared" si="66"/>
        <v/>
      </c>
      <c r="G684" s="16" t="str">
        <f t="shared" si="67"/>
        <v/>
      </c>
      <c r="H684" s="16" t="str">
        <f t="shared" si="68"/>
        <v/>
      </c>
    </row>
    <row r="685" spans="1:8" x14ac:dyDescent="0.3">
      <c r="A685" s="17">
        <f t="shared" si="63"/>
        <v>653</v>
      </c>
      <c r="B685" s="18" t="str">
        <f>IF(A685&lt;=$O$14,EDATE(B684,#REF!),"")</f>
        <v/>
      </c>
      <c r="C685" s="19" t="str">
        <f t="shared" si="64"/>
        <v/>
      </c>
      <c r="D685" s="19" t="str">
        <f t="shared" si="65"/>
        <v/>
      </c>
      <c r="E685" s="19" t="str">
        <f>IF(A685&lt;=$O$14,IF($O$15=1,(C685+D685)*$O$13,C685*$O$13),"")</f>
        <v/>
      </c>
      <c r="F685" s="19" t="str">
        <f t="shared" si="66"/>
        <v/>
      </c>
      <c r="G685" s="19" t="str">
        <f t="shared" si="67"/>
        <v/>
      </c>
      <c r="H685" s="19" t="str">
        <f t="shared" si="68"/>
        <v/>
      </c>
    </row>
    <row r="686" spans="1:8" x14ac:dyDescent="0.3">
      <c r="A686" s="14">
        <f t="shared" si="63"/>
        <v>654</v>
      </c>
      <c r="B686" s="15" t="str">
        <f>IF(A686&lt;=$O$14,EDATE(B685,#REF!),"")</f>
        <v/>
      </c>
      <c r="C686" s="16" t="str">
        <f t="shared" si="64"/>
        <v/>
      </c>
      <c r="D686" s="16" t="str">
        <f t="shared" si="65"/>
        <v/>
      </c>
      <c r="E686" s="16" t="str">
        <f>IF(A686&lt;=$O$14,IF($O$15=1,(C686+D686)*$O$13,C686*$O$13),"")</f>
        <v/>
      </c>
      <c r="F686" s="16" t="str">
        <f t="shared" si="66"/>
        <v/>
      </c>
      <c r="G686" s="16" t="str">
        <f t="shared" si="67"/>
        <v/>
      </c>
      <c r="H686" s="16" t="str">
        <f t="shared" si="68"/>
        <v/>
      </c>
    </row>
    <row r="687" spans="1:8" x14ac:dyDescent="0.3">
      <c r="A687" s="17">
        <f t="shared" si="63"/>
        <v>655</v>
      </c>
      <c r="B687" s="18" t="str">
        <f>IF(A687&lt;=$O$14,EDATE(B686,#REF!),"")</f>
        <v/>
      </c>
      <c r="C687" s="19" t="str">
        <f t="shared" si="64"/>
        <v/>
      </c>
      <c r="D687" s="19" t="str">
        <f t="shared" si="65"/>
        <v/>
      </c>
      <c r="E687" s="19" t="str">
        <f>IF(A687&lt;=$O$14,IF($O$15=1,(C687+D687)*$O$13,C687*$O$13),"")</f>
        <v/>
      </c>
      <c r="F687" s="19" t="str">
        <f t="shared" si="66"/>
        <v/>
      </c>
      <c r="G687" s="19" t="str">
        <f t="shared" si="67"/>
        <v/>
      </c>
      <c r="H687" s="19" t="str">
        <f t="shared" si="68"/>
        <v/>
      </c>
    </row>
    <row r="688" spans="1:8" x14ac:dyDescent="0.3">
      <c r="A688" s="14">
        <f t="shared" si="63"/>
        <v>656</v>
      </c>
      <c r="B688" s="15" t="str">
        <f>IF(A688&lt;=$O$14,EDATE(B687,#REF!),"")</f>
        <v/>
      </c>
      <c r="C688" s="16" t="str">
        <f t="shared" si="64"/>
        <v/>
      </c>
      <c r="D688" s="16" t="str">
        <f t="shared" si="65"/>
        <v/>
      </c>
      <c r="E688" s="16" t="str">
        <f>IF(A688&lt;=$O$14,IF($O$15=1,(C688+D688)*$O$13,C688*$O$13),"")</f>
        <v/>
      </c>
      <c r="F688" s="16" t="str">
        <f t="shared" si="66"/>
        <v/>
      </c>
      <c r="G688" s="16" t="str">
        <f t="shared" si="67"/>
        <v/>
      </c>
      <c r="H688" s="16" t="str">
        <f t="shared" si="68"/>
        <v/>
      </c>
    </row>
    <row r="689" spans="1:8" x14ac:dyDescent="0.3">
      <c r="A689" s="17">
        <f t="shared" si="63"/>
        <v>657</v>
      </c>
      <c r="B689" s="18" t="str">
        <f>IF(A689&lt;=$O$14,EDATE(B688,#REF!),"")</f>
        <v/>
      </c>
      <c r="C689" s="19" t="str">
        <f t="shared" si="64"/>
        <v/>
      </c>
      <c r="D689" s="19" t="str">
        <f t="shared" si="65"/>
        <v/>
      </c>
      <c r="E689" s="19" t="str">
        <f>IF(A689&lt;=$O$14,IF($O$15=1,(C689+D689)*$O$13,C689*$O$13),"")</f>
        <v/>
      </c>
      <c r="F689" s="19" t="str">
        <f t="shared" si="66"/>
        <v/>
      </c>
      <c r="G689" s="19" t="str">
        <f t="shared" si="67"/>
        <v/>
      </c>
      <c r="H689" s="19" t="str">
        <f t="shared" si="68"/>
        <v/>
      </c>
    </row>
    <row r="690" spans="1:8" x14ac:dyDescent="0.3">
      <c r="A690" s="14">
        <f t="shared" si="63"/>
        <v>658</v>
      </c>
      <c r="B690" s="15" t="str">
        <f>IF(A690&lt;=$O$14,EDATE(B689,#REF!),"")</f>
        <v/>
      </c>
      <c r="C690" s="16" t="str">
        <f t="shared" si="64"/>
        <v/>
      </c>
      <c r="D690" s="16" t="str">
        <f t="shared" si="65"/>
        <v/>
      </c>
      <c r="E690" s="16" t="str">
        <f>IF(A690&lt;=$O$14,IF($O$15=1,(C690+D690)*$O$13,C690*$O$13),"")</f>
        <v/>
      </c>
      <c r="F690" s="16" t="str">
        <f t="shared" si="66"/>
        <v/>
      </c>
      <c r="G690" s="16" t="str">
        <f t="shared" si="67"/>
        <v/>
      </c>
      <c r="H690" s="16" t="str">
        <f t="shared" si="68"/>
        <v/>
      </c>
    </row>
    <row r="691" spans="1:8" x14ac:dyDescent="0.3">
      <c r="A691" s="17">
        <f t="shared" si="63"/>
        <v>659</v>
      </c>
      <c r="B691" s="18" t="str">
        <f>IF(A691&lt;=$O$14,EDATE(B690,#REF!),"")</f>
        <v/>
      </c>
      <c r="C691" s="19" t="str">
        <f t="shared" si="64"/>
        <v/>
      </c>
      <c r="D691" s="19" t="str">
        <f t="shared" si="65"/>
        <v/>
      </c>
      <c r="E691" s="19" t="str">
        <f>IF(A691&lt;=$O$14,IF($O$15=1,(C691+D691)*$O$13,C691*$O$13),"")</f>
        <v/>
      </c>
      <c r="F691" s="19" t="str">
        <f t="shared" si="66"/>
        <v/>
      </c>
      <c r="G691" s="19" t="str">
        <f t="shared" si="67"/>
        <v/>
      </c>
      <c r="H691" s="19" t="str">
        <f t="shared" si="68"/>
        <v/>
      </c>
    </row>
    <row r="692" spans="1:8" x14ac:dyDescent="0.3">
      <c r="A692" s="14">
        <f t="shared" si="63"/>
        <v>660</v>
      </c>
      <c r="B692" s="15" t="str">
        <f>IF(A692&lt;=$O$14,EDATE(B691,#REF!),"")</f>
        <v/>
      </c>
      <c r="C692" s="16" t="str">
        <f t="shared" si="64"/>
        <v/>
      </c>
      <c r="D692" s="16" t="str">
        <f t="shared" si="65"/>
        <v/>
      </c>
      <c r="E692" s="16" t="str">
        <f>IF(A692&lt;=$O$14,IF($O$15=1,(C692+D692)*$O$13,C692*$O$13),"")</f>
        <v/>
      </c>
      <c r="F692" s="16" t="str">
        <f t="shared" si="66"/>
        <v/>
      </c>
      <c r="G692" s="16" t="str">
        <f t="shared" si="67"/>
        <v/>
      </c>
      <c r="H692" s="16" t="str">
        <f t="shared" si="68"/>
        <v/>
      </c>
    </row>
    <row r="693" spans="1:8" x14ac:dyDescent="0.3">
      <c r="A693" s="17">
        <f t="shared" si="63"/>
        <v>661</v>
      </c>
      <c r="B693" s="18" t="str">
        <f>IF(A693&lt;=$O$14,EDATE(B692,#REF!),"")</f>
        <v/>
      </c>
      <c r="C693" s="19" t="str">
        <f t="shared" si="64"/>
        <v/>
      </c>
      <c r="D693" s="19" t="str">
        <f t="shared" si="65"/>
        <v/>
      </c>
      <c r="E693" s="19" t="str">
        <f>IF(A693&lt;=$O$14,IF($O$15=1,(C693+D693)*$O$13,C693*$O$13),"")</f>
        <v/>
      </c>
      <c r="F693" s="19" t="str">
        <f t="shared" si="66"/>
        <v/>
      </c>
      <c r="G693" s="19" t="str">
        <f t="shared" si="67"/>
        <v/>
      </c>
      <c r="H693" s="19" t="str">
        <f t="shared" si="68"/>
        <v/>
      </c>
    </row>
    <row r="694" spans="1:8" x14ac:dyDescent="0.3">
      <c r="A694" s="14">
        <f t="shared" si="63"/>
        <v>662</v>
      </c>
      <c r="B694" s="15" t="str">
        <f>IF(A694&lt;=$O$14,EDATE(B693,#REF!),"")</f>
        <v/>
      </c>
      <c r="C694" s="16" t="str">
        <f t="shared" si="64"/>
        <v/>
      </c>
      <c r="D694" s="16" t="str">
        <f t="shared" si="65"/>
        <v/>
      </c>
      <c r="E694" s="16" t="str">
        <f>IF(A694&lt;=$O$14,IF($O$15=1,(C694+D694)*$O$13,C694*$O$13),"")</f>
        <v/>
      </c>
      <c r="F694" s="16" t="str">
        <f t="shared" si="66"/>
        <v/>
      </c>
      <c r="G694" s="16" t="str">
        <f t="shared" si="67"/>
        <v/>
      </c>
      <c r="H694" s="16" t="str">
        <f t="shared" si="68"/>
        <v/>
      </c>
    </row>
    <row r="695" spans="1:8" x14ac:dyDescent="0.3">
      <c r="A695" s="17">
        <f t="shared" si="63"/>
        <v>663</v>
      </c>
      <c r="B695" s="18" t="str">
        <f>IF(A695&lt;=$O$14,EDATE(B694,#REF!),"")</f>
        <v/>
      </c>
      <c r="C695" s="19" t="str">
        <f t="shared" si="64"/>
        <v/>
      </c>
      <c r="D695" s="19" t="str">
        <f t="shared" si="65"/>
        <v/>
      </c>
      <c r="E695" s="19" t="str">
        <f>IF(A695&lt;=$O$14,IF($O$15=1,(C695+D695)*$O$13,C695*$O$13),"")</f>
        <v/>
      </c>
      <c r="F695" s="19" t="str">
        <f t="shared" si="66"/>
        <v/>
      </c>
      <c r="G695" s="19" t="str">
        <f t="shared" si="67"/>
        <v/>
      </c>
      <c r="H695" s="19" t="str">
        <f t="shared" si="68"/>
        <v/>
      </c>
    </row>
    <row r="696" spans="1:8" x14ac:dyDescent="0.3">
      <c r="A696" s="14">
        <f t="shared" si="63"/>
        <v>664</v>
      </c>
      <c r="B696" s="15" t="str">
        <f>IF(A696&lt;=$O$14,EDATE(B695,#REF!),"")</f>
        <v/>
      </c>
      <c r="C696" s="16" t="str">
        <f t="shared" si="64"/>
        <v/>
      </c>
      <c r="D696" s="16" t="str">
        <f t="shared" si="65"/>
        <v/>
      </c>
      <c r="E696" s="16" t="str">
        <f>IF(A696&lt;=$O$14,IF($O$15=1,(C696+D696)*$O$13,C696*$O$13),"")</f>
        <v/>
      </c>
      <c r="F696" s="16" t="str">
        <f t="shared" si="66"/>
        <v/>
      </c>
      <c r="G696" s="16" t="str">
        <f t="shared" si="67"/>
        <v/>
      </c>
      <c r="H696" s="16" t="str">
        <f t="shared" si="68"/>
        <v/>
      </c>
    </row>
    <row r="697" spans="1:8" x14ac:dyDescent="0.3">
      <c r="A697" s="17">
        <f t="shared" si="63"/>
        <v>665</v>
      </c>
      <c r="B697" s="18" t="str">
        <f>IF(A697&lt;=$O$14,EDATE(B696,#REF!),"")</f>
        <v/>
      </c>
      <c r="C697" s="19" t="str">
        <f t="shared" si="64"/>
        <v/>
      </c>
      <c r="D697" s="19" t="str">
        <f t="shared" si="65"/>
        <v/>
      </c>
      <c r="E697" s="19" t="str">
        <f>IF(A697&lt;=$O$14,IF($O$15=1,(C697+D697)*$O$13,C697*$O$13),"")</f>
        <v/>
      </c>
      <c r="F697" s="19" t="str">
        <f t="shared" si="66"/>
        <v/>
      </c>
      <c r="G697" s="19" t="str">
        <f t="shared" si="67"/>
        <v/>
      </c>
      <c r="H697" s="19" t="str">
        <f t="shared" si="68"/>
        <v/>
      </c>
    </row>
    <row r="698" spans="1:8" x14ac:dyDescent="0.3">
      <c r="A698" s="14">
        <f t="shared" si="63"/>
        <v>666</v>
      </c>
      <c r="B698" s="15" t="str">
        <f>IF(A698&lt;=$O$14,EDATE(B697,#REF!),"")</f>
        <v/>
      </c>
      <c r="C698" s="16" t="str">
        <f t="shared" si="64"/>
        <v/>
      </c>
      <c r="D698" s="16" t="str">
        <f t="shared" si="65"/>
        <v/>
      </c>
      <c r="E698" s="16" t="str">
        <f>IF(A698&lt;=$O$14,IF($O$15=1,(C698+D698)*$O$13,C698*$O$13),"")</f>
        <v/>
      </c>
      <c r="F698" s="16" t="str">
        <f t="shared" si="66"/>
        <v/>
      </c>
      <c r="G698" s="16" t="str">
        <f t="shared" si="67"/>
        <v/>
      </c>
      <c r="H698" s="16" t="str">
        <f t="shared" si="68"/>
        <v/>
      </c>
    </row>
    <row r="699" spans="1:8" x14ac:dyDescent="0.3">
      <c r="A699" s="17">
        <f t="shared" si="63"/>
        <v>667</v>
      </c>
      <c r="B699" s="18" t="str">
        <f>IF(A699&lt;=$O$14,EDATE(B698,#REF!),"")</f>
        <v/>
      </c>
      <c r="C699" s="19" t="str">
        <f t="shared" si="64"/>
        <v/>
      </c>
      <c r="D699" s="19" t="str">
        <f t="shared" si="65"/>
        <v/>
      </c>
      <c r="E699" s="19" t="str">
        <f>IF(A699&lt;=$O$14,IF($O$15=1,(C699+D699)*$O$13,C699*$O$13),"")</f>
        <v/>
      </c>
      <c r="F699" s="19" t="str">
        <f t="shared" si="66"/>
        <v/>
      </c>
      <c r="G699" s="19" t="str">
        <f t="shared" si="67"/>
        <v/>
      </c>
      <c r="H699" s="19" t="str">
        <f t="shared" si="68"/>
        <v/>
      </c>
    </row>
    <row r="700" spans="1:8" x14ac:dyDescent="0.3">
      <c r="A700" s="14">
        <f t="shared" si="63"/>
        <v>668</v>
      </c>
      <c r="B700" s="15" t="str">
        <f>IF(A700&lt;=$O$14,EDATE(B699,#REF!),"")</f>
        <v/>
      </c>
      <c r="C700" s="16" t="str">
        <f t="shared" si="64"/>
        <v/>
      </c>
      <c r="D700" s="16" t="str">
        <f t="shared" si="65"/>
        <v/>
      </c>
      <c r="E700" s="16" t="str">
        <f>IF(A700&lt;=$O$14,IF($O$15=1,(C700+D700)*$O$13,C700*$O$13),"")</f>
        <v/>
      </c>
      <c r="F700" s="16" t="str">
        <f t="shared" si="66"/>
        <v/>
      </c>
      <c r="G700" s="16" t="str">
        <f t="shared" si="67"/>
        <v/>
      </c>
      <c r="H700" s="16" t="str">
        <f t="shared" si="68"/>
        <v/>
      </c>
    </row>
    <row r="701" spans="1:8" x14ac:dyDescent="0.3">
      <c r="A701" s="17">
        <f t="shared" si="63"/>
        <v>669</v>
      </c>
      <c r="B701" s="18" t="str">
        <f>IF(A701&lt;=$O$14,EDATE(B700,#REF!),"")</f>
        <v/>
      </c>
      <c r="C701" s="19" t="str">
        <f t="shared" si="64"/>
        <v/>
      </c>
      <c r="D701" s="19" t="str">
        <f t="shared" si="65"/>
        <v/>
      </c>
      <c r="E701" s="19" t="str">
        <f>IF(A701&lt;=$O$14,IF($O$15=1,(C701+D701)*$O$13,C701*$O$13),"")</f>
        <v/>
      </c>
      <c r="F701" s="19" t="str">
        <f t="shared" si="66"/>
        <v/>
      </c>
      <c r="G701" s="19" t="str">
        <f t="shared" si="67"/>
        <v/>
      </c>
      <c r="H701" s="19" t="str">
        <f t="shared" si="68"/>
        <v/>
      </c>
    </row>
    <row r="702" spans="1:8" x14ac:dyDescent="0.3">
      <c r="A702" s="14">
        <f t="shared" si="63"/>
        <v>670</v>
      </c>
      <c r="B702" s="15" t="str">
        <f>IF(A702&lt;=$O$14,EDATE(B701,#REF!),"")</f>
        <v/>
      </c>
      <c r="C702" s="16" t="str">
        <f t="shared" si="64"/>
        <v/>
      </c>
      <c r="D702" s="16" t="str">
        <f t="shared" si="65"/>
        <v/>
      </c>
      <c r="E702" s="16" t="str">
        <f>IF(A702&lt;=$O$14,IF($O$15=1,(C702+D702)*$O$13,C702*$O$13),"")</f>
        <v/>
      </c>
      <c r="F702" s="16" t="str">
        <f t="shared" si="66"/>
        <v/>
      </c>
      <c r="G702" s="16" t="str">
        <f t="shared" si="67"/>
        <v/>
      </c>
      <c r="H702" s="16" t="str">
        <f t="shared" si="68"/>
        <v/>
      </c>
    </row>
    <row r="703" spans="1:8" x14ac:dyDescent="0.3">
      <c r="A703" s="17">
        <f t="shared" si="63"/>
        <v>671</v>
      </c>
      <c r="B703" s="18" t="str">
        <f>IF(A703&lt;=$O$14,EDATE(B702,#REF!),"")</f>
        <v/>
      </c>
      <c r="C703" s="19" t="str">
        <f t="shared" si="64"/>
        <v/>
      </c>
      <c r="D703" s="19" t="str">
        <f t="shared" si="65"/>
        <v/>
      </c>
      <c r="E703" s="19" t="str">
        <f>IF(A703&lt;=$O$14,IF($O$15=1,(C703+D703)*$O$13,C703*$O$13),"")</f>
        <v/>
      </c>
      <c r="F703" s="19" t="str">
        <f t="shared" si="66"/>
        <v/>
      </c>
      <c r="G703" s="19" t="str">
        <f t="shared" si="67"/>
        <v/>
      </c>
      <c r="H703" s="19" t="str">
        <f t="shared" si="68"/>
        <v/>
      </c>
    </row>
    <row r="704" spans="1:8" x14ac:dyDescent="0.3">
      <c r="A704" s="14">
        <f t="shared" si="63"/>
        <v>672</v>
      </c>
      <c r="B704" s="15" t="str">
        <f>IF(A704&lt;=$O$14,EDATE(B703,#REF!),"")</f>
        <v/>
      </c>
      <c r="C704" s="16" t="str">
        <f t="shared" si="64"/>
        <v/>
      </c>
      <c r="D704" s="16" t="str">
        <f t="shared" si="65"/>
        <v/>
      </c>
      <c r="E704" s="16" t="str">
        <f>IF(A704&lt;=$O$14,IF($O$15=1,(C704+D704)*$O$13,C704*$O$13),"")</f>
        <v/>
      </c>
      <c r="F704" s="16" t="str">
        <f t="shared" si="66"/>
        <v/>
      </c>
      <c r="G704" s="16" t="str">
        <f t="shared" si="67"/>
        <v/>
      </c>
      <c r="H704" s="16" t="str">
        <f t="shared" si="68"/>
        <v/>
      </c>
    </row>
    <row r="705" spans="1:8" x14ac:dyDescent="0.3">
      <c r="A705" s="17">
        <f t="shared" si="63"/>
        <v>673</v>
      </c>
      <c r="B705" s="18" t="str">
        <f>IF(A705&lt;=$O$14,EDATE(B704,#REF!),"")</f>
        <v/>
      </c>
      <c r="C705" s="19" t="str">
        <f t="shared" si="64"/>
        <v/>
      </c>
      <c r="D705" s="19" t="str">
        <f t="shared" si="65"/>
        <v/>
      </c>
      <c r="E705" s="19" t="str">
        <f>IF(A705&lt;=$O$14,IF($O$15=1,(C705+D705)*$O$13,C705*$O$13),"")</f>
        <v/>
      </c>
      <c r="F705" s="19" t="str">
        <f t="shared" si="66"/>
        <v/>
      </c>
      <c r="G705" s="19" t="str">
        <f t="shared" si="67"/>
        <v/>
      </c>
      <c r="H705" s="19" t="str">
        <f t="shared" si="68"/>
        <v/>
      </c>
    </row>
    <row r="706" spans="1:8" x14ac:dyDescent="0.3">
      <c r="A706" s="14">
        <f t="shared" si="63"/>
        <v>674</v>
      </c>
      <c r="B706" s="15" t="str">
        <f>IF(A706&lt;=$O$14,EDATE(B705,#REF!),"")</f>
        <v/>
      </c>
      <c r="C706" s="16" t="str">
        <f t="shared" si="64"/>
        <v/>
      </c>
      <c r="D706" s="16" t="str">
        <f t="shared" si="65"/>
        <v/>
      </c>
      <c r="E706" s="16" t="str">
        <f>IF(A706&lt;=$O$14,IF($O$15=1,(C706+D706)*$O$13,C706*$O$13),"")</f>
        <v/>
      </c>
      <c r="F706" s="16" t="str">
        <f t="shared" si="66"/>
        <v/>
      </c>
      <c r="G706" s="16" t="str">
        <f t="shared" si="67"/>
        <v/>
      </c>
      <c r="H706" s="16" t="str">
        <f t="shared" si="68"/>
        <v/>
      </c>
    </row>
    <row r="707" spans="1:8" x14ac:dyDescent="0.3">
      <c r="A707" s="17">
        <f t="shared" si="63"/>
        <v>675</v>
      </c>
      <c r="B707" s="18" t="str">
        <f>IF(A707&lt;=$O$14,EDATE(B706,#REF!),"")</f>
        <v/>
      </c>
      <c r="C707" s="19" t="str">
        <f t="shared" si="64"/>
        <v/>
      </c>
      <c r="D707" s="19" t="str">
        <f t="shared" si="65"/>
        <v/>
      </c>
      <c r="E707" s="19" t="str">
        <f>IF(A707&lt;=$O$14,IF($O$15=1,(C707+D707)*$O$13,C707*$O$13),"")</f>
        <v/>
      </c>
      <c r="F707" s="19" t="str">
        <f t="shared" si="66"/>
        <v/>
      </c>
      <c r="G707" s="19" t="str">
        <f t="shared" si="67"/>
        <v/>
      </c>
      <c r="H707" s="19" t="str">
        <f t="shared" si="68"/>
        <v/>
      </c>
    </row>
    <row r="708" spans="1:8" x14ac:dyDescent="0.3">
      <c r="A708" s="14">
        <f t="shared" si="63"/>
        <v>676</v>
      </c>
      <c r="B708" s="15" t="str">
        <f>IF(A708&lt;=$O$14,EDATE(B707,#REF!),"")</f>
        <v/>
      </c>
      <c r="C708" s="16" t="str">
        <f t="shared" si="64"/>
        <v/>
      </c>
      <c r="D708" s="16" t="str">
        <f t="shared" si="65"/>
        <v/>
      </c>
      <c r="E708" s="16" t="str">
        <f>IF(A708&lt;=$O$14,IF($O$15=1,(C708+D708)*$O$13,C708*$O$13),"")</f>
        <v/>
      </c>
      <c r="F708" s="16" t="str">
        <f t="shared" si="66"/>
        <v/>
      </c>
      <c r="G708" s="16" t="str">
        <f t="shared" si="67"/>
        <v/>
      </c>
      <c r="H708" s="16" t="str">
        <f t="shared" si="68"/>
        <v/>
      </c>
    </row>
    <row r="709" spans="1:8" x14ac:dyDescent="0.3">
      <c r="A709" s="17">
        <f t="shared" si="63"/>
        <v>677</v>
      </c>
      <c r="B709" s="18" t="str">
        <f>IF(A709&lt;=$O$14,EDATE(B708,#REF!),"")</f>
        <v/>
      </c>
      <c r="C709" s="19" t="str">
        <f t="shared" si="64"/>
        <v/>
      </c>
      <c r="D709" s="19" t="str">
        <f t="shared" si="65"/>
        <v/>
      </c>
      <c r="E709" s="19" t="str">
        <f>IF(A709&lt;=$O$14,IF($O$15=1,(C709+D709)*$O$13,C709*$O$13),"")</f>
        <v/>
      </c>
      <c r="F709" s="19" t="str">
        <f t="shared" si="66"/>
        <v/>
      </c>
      <c r="G709" s="19" t="str">
        <f t="shared" si="67"/>
        <v/>
      </c>
      <c r="H709" s="19" t="str">
        <f t="shared" si="68"/>
        <v/>
      </c>
    </row>
    <row r="710" spans="1:8" x14ac:dyDescent="0.3">
      <c r="A710" s="14">
        <f t="shared" si="63"/>
        <v>678</v>
      </c>
      <c r="B710" s="15" t="str">
        <f>IF(A710&lt;=$O$14,EDATE(B709,#REF!),"")</f>
        <v/>
      </c>
      <c r="C710" s="16" t="str">
        <f t="shared" si="64"/>
        <v/>
      </c>
      <c r="D710" s="16" t="str">
        <f t="shared" si="65"/>
        <v/>
      </c>
      <c r="E710" s="16" t="str">
        <f>IF(A710&lt;=$O$14,IF($O$15=1,(C710+D710)*$O$13,C710*$O$13),"")</f>
        <v/>
      </c>
      <c r="F710" s="16" t="str">
        <f t="shared" si="66"/>
        <v/>
      </c>
      <c r="G710" s="16" t="str">
        <f t="shared" si="67"/>
        <v/>
      </c>
      <c r="H710" s="16" t="str">
        <f t="shared" si="68"/>
        <v/>
      </c>
    </row>
    <row r="711" spans="1:8" x14ac:dyDescent="0.3">
      <c r="A711" s="17">
        <f t="shared" si="63"/>
        <v>679</v>
      </c>
      <c r="B711" s="18" t="str">
        <f>IF(A711&lt;=$O$14,EDATE(B710,#REF!),"")</f>
        <v/>
      </c>
      <c r="C711" s="19" t="str">
        <f t="shared" si="64"/>
        <v/>
      </c>
      <c r="D711" s="19" t="str">
        <f t="shared" si="65"/>
        <v/>
      </c>
      <c r="E711" s="19" t="str">
        <f>IF(A711&lt;=$O$14,IF($O$15=1,(C711+D711)*$O$13,C711*$O$13),"")</f>
        <v/>
      </c>
      <c r="F711" s="19" t="str">
        <f t="shared" si="66"/>
        <v/>
      </c>
      <c r="G711" s="19" t="str">
        <f t="shared" si="67"/>
        <v/>
      </c>
      <c r="H711" s="19" t="str">
        <f t="shared" si="68"/>
        <v/>
      </c>
    </row>
    <row r="712" spans="1:8" x14ac:dyDescent="0.3">
      <c r="A712" s="14">
        <f t="shared" si="63"/>
        <v>680</v>
      </c>
      <c r="B712" s="15" t="str">
        <f>IF(A712&lt;=$O$14,EDATE(B711,#REF!),"")</f>
        <v/>
      </c>
      <c r="C712" s="16" t="str">
        <f t="shared" si="64"/>
        <v/>
      </c>
      <c r="D712" s="16" t="str">
        <f t="shared" si="65"/>
        <v/>
      </c>
      <c r="E712" s="16" t="str">
        <f>IF(A712&lt;=$O$14,IF($O$15=1,(C712+D712)*$O$13,C712*$O$13),"")</f>
        <v/>
      </c>
      <c r="F712" s="16" t="str">
        <f t="shared" si="66"/>
        <v/>
      </c>
      <c r="G712" s="16" t="str">
        <f t="shared" si="67"/>
        <v/>
      </c>
      <c r="H712" s="16" t="str">
        <f t="shared" si="68"/>
        <v/>
      </c>
    </row>
    <row r="713" spans="1:8" x14ac:dyDescent="0.3">
      <c r="A713" s="17">
        <f t="shared" si="63"/>
        <v>681</v>
      </c>
      <c r="B713" s="18" t="str">
        <f>IF(A713&lt;=$O$14,EDATE(B712,#REF!),"")</f>
        <v/>
      </c>
      <c r="C713" s="19" t="str">
        <f t="shared" si="64"/>
        <v/>
      </c>
      <c r="D713" s="19" t="str">
        <f t="shared" si="65"/>
        <v/>
      </c>
      <c r="E713" s="19" t="str">
        <f>IF(A713&lt;=$O$14,IF($O$15=1,(C713+D713)*$O$13,C713*$O$13),"")</f>
        <v/>
      </c>
      <c r="F713" s="19" t="str">
        <f t="shared" si="66"/>
        <v/>
      </c>
      <c r="G713" s="19" t="str">
        <f t="shared" si="67"/>
        <v/>
      </c>
      <c r="H713" s="19" t="str">
        <f t="shared" si="68"/>
        <v/>
      </c>
    </row>
    <row r="714" spans="1:8" x14ac:dyDescent="0.3">
      <c r="A714" s="14">
        <f t="shared" si="63"/>
        <v>682</v>
      </c>
      <c r="B714" s="15" t="str">
        <f>IF(A714&lt;=$O$14,EDATE(B713,#REF!),"")</f>
        <v/>
      </c>
      <c r="C714" s="16" t="str">
        <f t="shared" si="64"/>
        <v/>
      </c>
      <c r="D714" s="16" t="str">
        <f t="shared" si="65"/>
        <v/>
      </c>
      <c r="E714" s="16" t="str">
        <f>IF(A714&lt;=$O$14,IF($O$15=1,(C714+D714)*$O$13,C714*$O$13),"")</f>
        <v/>
      </c>
      <c r="F714" s="16" t="str">
        <f t="shared" si="66"/>
        <v/>
      </c>
      <c r="G714" s="16" t="str">
        <f t="shared" si="67"/>
        <v/>
      </c>
      <c r="H714" s="16" t="str">
        <f t="shared" si="68"/>
        <v/>
      </c>
    </row>
    <row r="715" spans="1:8" x14ac:dyDescent="0.3">
      <c r="A715" s="17">
        <f t="shared" si="63"/>
        <v>683</v>
      </c>
      <c r="B715" s="18" t="str">
        <f>IF(A715&lt;=$O$14,EDATE(B714,#REF!),"")</f>
        <v/>
      </c>
      <c r="C715" s="19" t="str">
        <f t="shared" si="64"/>
        <v/>
      </c>
      <c r="D715" s="19" t="str">
        <f t="shared" si="65"/>
        <v/>
      </c>
      <c r="E715" s="19" t="str">
        <f>IF(A715&lt;=$O$14,IF($O$15=1,(C715+D715)*$O$13,C715*$O$13),"")</f>
        <v/>
      </c>
      <c r="F715" s="19" t="str">
        <f t="shared" si="66"/>
        <v/>
      </c>
      <c r="G715" s="19" t="str">
        <f t="shared" si="67"/>
        <v/>
      </c>
      <c r="H715" s="19" t="str">
        <f t="shared" si="68"/>
        <v/>
      </c>
    </row>
    <row r="716" spans="1:8" x14ac:dyDescent="0.3">
      <c r="A716" s="14">
        <f t="shared" si="63"/>
        <v>684</v>
      </c>
      <c r="B716" s="15" t="str">
        <f>IF(A716&lt;=$O$14,EDATE(B715,#REF!),"")</f>
        <v/>
      </c>
      <c r="C716" s="16" t="str">
        <f t="shared" si="64"/>
        <v/>
      </c>
      <c r="D716" s="16" t="str">
        <f t="shared" si="65"/>
        <v/>
      </c>
      <c r="E716" s="16" t="str">
        <f>IF(A716&lt;=$O$14,IF($O$15=1,(C716+D716)*$O$13,C716*$O$13),"")</f>
        <v/>
      </c>
      <c r="F716" s="16" t="str">
        <f t="shared" si="66"/>
        <v/>
      </c>
      <c r="G716" s="16" t="str">
        <f t="shared" si="67"/>
        <v/>
      </c>
      <c r="H716" s="16" t="str">
        <f t="shared" si="68"/>
        <v/>
      </c>
    </row>
    <row r="717" spans="1:8" x14ac:dyDescent="0.3">
      <c r="A717" s="17">
        <f t="shared" si="63"/>
        <v>685</v>
      </c>
      <c r="B717" s="18" t="str">
        <f>IF(A717&lt;=$O$14,EDATE(B716,#REF!),"")</f>
        <v/>
      </c>
      <c r="C717" s="19" t="str">
        <f t="shared" si="64"/>
        <v/>
      </c>
      <c r="D717" s="19" t="str">
        <f t="shared" si="65"/>
        <v/>
      </c>
      <c r="E717" s="19" t="str">
        <f>IF(A717&lt;=$O$14,IF($O$15=1,(C717+D717)*$O$13,C717*$O$13),"")</f>
        <v/>
      </c>
      <c r="F717" s="19" t="str">
        <f t="shared" si="66"/>
        <v/>
      </c>
      <c r="G717" s="19" t="str">
        <f t="shared" si="67"/>
        <v/>
      </c>
      <c r="H717" s="19" t="str">
        <f t="shared" si="68"/>
        <v/>
      </c>
    </row>
    <row r="718" spans="1:8" x14ac:dyDescent="0.3">
      <c r="A718" s="14">
        <f t="shared" si="63"/>
        <v>686</v>
      </c>
      <c r="B718" s="15" t="str">
        <f>IF(A718&lt;=$O$14,EDATE(B717,#REF!),"")</f>
        <v/>
      </c>
      <c r="C718" s="16" t="str">
        <f t="shared" si="64"/>
        <v/>
      </c>
      <c r="D718" s="16" t="str">
        <f t="shared" si="65"/>
        <v/>
      </c>
      <c r="E718" s="16" t="str">
        <f>IF(A718&lt;=$O$14,IF($O$15=1,(C718+D718)*$O$13,C718*$O$13),"")</f>
        <v/>
      </c>
      <c r="F718" s="16" t="str">
        <f t="shared" si="66"/>
        <v/>
      </c>
      <c r="G718" s="16" t="str">
        <f t="shared" si="67"/>
        <v/>
      </c>
      <c r="H718" s="16" t="str">
        <f t="shared" si="68"/>
        <v/>
      </c>
    </row>
    <row r="719" spans="1:8" x14ac:dyDescent="0.3">
      <c r="A719" s="17">
        <f t="shared" si="63"/>
        <v>687</v>
      </c>
      <c r="B719" s="18" t="str">
        <f>IF(A719&lt;=$O$14,EDATE(B718,#REF!),"")</f>
        <v/>
      </c>
      <c r="C719" s="19" t="str">
        <f t="shared" si="64"/>
        <v/>
      </c>
      <c r="D719" s="19" t="str">
        <f t="shared" si="65"/>
        <v/>
      </c>
      <c r="E719" s="19" t="str">
        <f>IF(A719&lt;=$O$14,IF($O$15=1,(C719+D719)*$O$13,C719*$O$13),"")</f>
        <v/>
      </c>
      <c r="F719" s="19" t="str">
        <f t="shared" si="66"/>
        <v/>
      </c>
      <c r="G719" s="19" t="str">
        <f t="shared" si="67"/>
        <v/>
      </c>
      <c r="H719" s="19" t="str">
        <f t="shared" si="68"/>
        <v/>
      </c>
    </row>
    <row r="720" spans="1:8" x14ac:dyDescent="0.3">
      <c r="A720" s="14">
        <f t="shared" si="63"/>
        <v>688</v>
      </c>
      <c r="B720" s="15" t="str">
        <f>IF(A720&lt;=$O$14,EDATE(B719,#REF!),"")</f>
        <v/>
      </c>
      <c r="C720" s="16" t="str">
        <f t="shared" si="64"/>
        <v/>
      </c>
      <c r="D720" s="16" t="str">
        <f t="shared" si="65"/>
        <v/>
      </c>
      <c r="E720" s="16" t="str">
        <f>IF(A720&lt;=$O$14,IF($O$15=1,(C720+D720)*$O$13,C720*$O$13),"")</f>
        <v/>
      </c>
      <c r="F720" s="16" t="str">
        <f t="shared" si="66"/>
        <v/>
      </c>
      <c r="G720" s="16" t="str">
        <f t="shared" si="67"/>
        <v/>
      </c>
      <c r="H720" s="16" t="str">
        <f t="shared" si="68"/>
        <v/>
      </c>
    </row>
    <row r="721" spans="1:8" x14ac:dyDescent="0.3">
      <c r="A721" s="17">
        <f t="shared" si="63"/>
        <v>689</v>
      </c>
      <c r="B721" s="18" t="str">
        <f>IF(A721&lt;=$O$14,EDATE(B720,#REF!),"")</f>
        <v/>
      </c>
      <c r="C721" s="19" t="str">
        <f t="shared" si="64"/>
        <v/>
      </c>
      <c r="D721" s="19" t="str">
        <f t="shared" si="65"/>
        <v/>
      </c>
      <c r="E721" s="19" t="str">
        <f>IF(A721&lt;=$O$14,IF($O$15=1,(C721+D721)*$O$13,C721*$O$13),"")</f>
        <v/>
      </c>
      <c r="F721" s="19" t="str">
        <f t="shared" si="66"/>
        <v/>
      </c>
      <c r="G721" s="19" t="str">
        <f t="shared" si="67"/>
        <v/>
      </c>
      <c r="H721" s="19" t="str">
        <f t="shared" si="68"/>
        <v/>
      </c>
    </row>
    <row r="722" spans="1:8" x14ac:dyDescent="0.3">
      <c r="A722" s="14">
        <f t="shared" si="63"/>
        <v>690</v>
      </c>
      <c r="B722" s="15" t="str">
        <f>IF(A722&lt;=$O$14,EDATE(B721,#REF!),"")</f>
        <v/>
      </c>
      <c r="C722" s="16" t="str">
        <f t="shared" si="64"/>
        <v/>
      </c>
      <c r="D722" s="16" t="str">
        <f t="shared" si="65"/>
        <v/>
      </c>
      <c r="E722" s="16" t="str">
        <f>IF(A722&lt;=$O$14,IF($O$15=1,(C722+D722)*$O$13,C722*$O$13),"")</f>
        <v/>
      </c>
      <c r="F722" s="16" t="str">
        <f t="shared" si="66"/>
        <v/>
      </c>
      <c r="G722" s="16" t="str">
        <f t="shared" si="67"/>
        <v/>
      </c>
      <c r="H722" s="16" t="str">
        <f t="shared" si="68"/>
        <v/>
      </c>
    </row>
    <row r="723" spans="1:8" x14ac:dyDescent="0.3">
      <c r="A723" s="17">
        <f t="shared" si="63"/>
        <v>691</v>
      </c>
      <c r="B723" s="18" t="str">
        <f>IF(A723&lt;=$O$14,EDATE(B722,#REF!),"")</f>
        <v/>
      </c>
      <c r="C723" s="19" t="str">
        <f t="shared" si="64"/>
        <v/>
      </c>
      <c r="D723" s="19" t="str">
        <f t="shared" si="65"/>
        <v/>
      </c>
      <c r="E723" s="19" t="str">
        <f>IF(A723&lt;=$O$14,IF($O$15=1,(C723+D723)*$O$13,C723*$O$13),"")</f>
        <v/>
      </c>
      <c r="F723" s="19" t="str">
        <f t="shared" si="66"/>
        <v/>
      </c>
      <c r="G723" s="19" t="str">
        <f t="shared" si="67"/>
        <v/>
      </c>
      <c r="H723" s="19" t="str">
        <f t="shared" si="68"/>
        <v/>
      </c>
    </row>
    <row r="724" spans="1:8" x14ac:dyDescent="0.3">
      <c r="A724" s="14">
        <f t="shared" si="63"/>
        <v>692</v>
      </c>
      <c r="B724" s="15" t="str">
        <f>IF(A724&lt;=$O$14,EDATE(B723,#REF!),"")</f>
        <v/>
      </c>
      <c r="C724" s="16" t="str">
        <f t="shared" si="64"/>
        <v/>
      </c>
      <c r="D724" s="16" t="str">
        <f t="shared" si="65"/>
        <v/>
      </c>
      <c r="E724" s="16" t="str">
        <f>IF(A724&lt;=$O$14,IF($O$15=1,(C724+D724)*$O$13,C724*$O$13),"")</f>
        <v/>
      </c>
      <c r="F724" s="16" t="str">
        <f t="shared" si="66"/>
        <v/>
      </c>
      <c r="G724" s="16" t="str">
        <f t="shared" si="67"/>
        <v/>
      </c>
      <c r="H724" s="16" t="str">
        <f t="shared" si="68"/>
        <v/>
      </c>
    </row>
    <row r="725" spans="1:8" x14ac:dyDescent="0.3">
      <c r="A725" s="17">
        <f t="shared" si="63"/>
        <v>693</v>
      </c>
      <c r="B725" s="18" t="str">
        <f>IF(A725&lt;=$O$14,EDATE(B724,#REF!),"")</f>
        <v/>
      </c>
      <c r="C725" s="19" t="str">
        <f t="shared" si="64"/>
        <v/>
      </c>
      <c r="D725" s="19" t="str">
        <f t="shared" si="65"/>
        <v/>
      </c>
      <c r="E725" s="19" t="str">
        <f>IF(A725&lt;=$O$14,IF($O$15=1,(C725+D725)*$O$13,C725*$O$13),"")</f>
        <v/>
      </c>
      <c r="F725" s="19" t="str">
        <f t="shared" si="66"/>
        <v/>
      </c>
      <c r="G725" s="19" t="str">
        <f t="shared" si="67"/>
        <v/>
      </c>
      <c r="H725" s="19" t="str">
        <f t="shared" si="68"/>
        <v/>
      </c>
    </row>
    <row r="726" spans="1:8" x14ac:dyDescent="0.3">
      <c r="A726" s="14">
        <f t="shared" si="63"/>
        <v>694</v>
      </c>
      <c r="B726" s="15" t="str">
        <f>IF(A726&lt;=$O$14,EDATE(B725,#REF!),"")</f>
        <v/>
      </c>
      <c r="C726" s="16" t="str">
        <f t="shared" si="64"/>
        <v/>
      </c>
      <c r="D726" s="16" t="str">
        <f t="shared" si="65"/>
        <v/>
      </c>
      <c r="E726" s="16" t="str">
        <f>IF(A726&lt;=$O$14,IF($O$15=1,(C726+D726)*$O$13,C726*$O$13),"")</f>
        <v/>
      </c>
      <c r="F726" s="16" t="str">
        <f t="shared" si="66"/>
        <v/>
      </c>
      <c r="G726" s="16" t="str">
        <f t="shared" si="67"/>
        <v/>
      </c>
      <c r="H726" s="16" t="str">
        <f t="shared" si="68"/>
        <v/>
      </c>
    </row>
    <row r="727" spans="1:8" x14ac:dyDescent="0.3">
      <c r="A727" s="17">
        <f t="shared" si="63"/>
        <v>695</v>
      </c>
      <c r="B727" s="18" t="str">
        <f>IF(A727&lt;=$O$14,EDATE(B726,#REF!),"")</f>
        <v/>
      </c>
      <c r="C727" s="19" t="str">
        <f t="shared" si="64"/>
        <v/>
      </c>
      <c r="D727" s="19" t="str">
        <f t="shared" si="65"/>
        <v/>
      </c>
      <c r="E727" s="19" t="str">
        <f>IF(A727&lt;=$O$14,IF($O$15=1,(C727+D727)*$O$13,C727*$O$13),"")</f>
        <v/>
      </c>
      <c r="F727" s="19" t="str">
        <f t="shared" si="66"/>
        <v/>
      </c>
      <c r="G727" s="19" t="str">
        <f t="shared" si="67"/>
        <v/>
      </c>
      <c r="H727" s="19" t="str">
        <f t="shared" si="68"/>
        <v/>
      </c>
    </row>
    <row r="728" spans="1:8" x14ac:dyDescent="0.3">
      <c r="A728" s="14">
        <f t="shared" si="63"/>
        <v>696</v>
      </c>
      <c r="B728" s="15" t="str">
        <f>IF(A728&lt;=$O$14,EDATE(B727,#REF!),"")</f>
        <v/>
      </c>
      <c r="C728" s="16" t="str">
        <f t="shared" si="64"/>
        <v/>
      </c>
      <c r="D728" s="16" t="str">
        <f t="shared" si="65"/>
        <v/>
      </c>
      <c r="E728" s="16" t="str">
        <f>IF(A728&lt;=$O$14,IF($O$15=1,(C728+D728)*$O$13,C728*$O$13),"")</f>
        <v/>
      </c>
      <c r="F728" s="16" t="str">
        <f t="shared" si="66"/>
        <v/>
      </c>
      <c r="G728" s="16" t="str">
        <f t="shared" si="67"/>
        <v/>
      </c>
      <c r="H728" s="16" t="str">
        <f t="shared" si="68"/>
        <v/>
      </c>
    </row>
    <row r="729" spans="1:8" x14ac:dyDescent="0.3">
      <c r="A729" s="17">
        <f t="shared" si="63"/>
        <v>697</v>
      </c>
      <c r="B729" s="18" t="str">
        <f>IF(A729&lt;=$O$14,EDATE(B728,#REF!),"")</f>
        <v/>
      </c>
      <c r="C729" s="19" t="str">
        <f t="shared" si="64"/>
        <v/>
      </c>
      <c r="D729" s="19" t="str">
        <f t="shared" si="65"/>
        <v/>
      </c>
      <c r="E729" s="19" t="str">
        <f>IF(A729&lt;=$O$14,IF($O$15=1,(C729+D729)*$O$13,C729*$O$13),"")</f>
        <v/>
      </c>
      <c r="F729" s="19" t="str">
        <f t="shared" si="66"/>
        <v/>
      </c>
      <c r="G729" s="19" t="str">
        <f t="shared" si="67"/>
        <v/>
      </c>
      <c r="H729" s="19" t="str">
        <f t="shared" si="68"/>
        <v/>
      </c>
    </row>
    <row r="730" spans="1:8" x14ac:dyDescent="0.3">
      <c r="A730" s="14">
        <f t="shared" si="63"/>
        <v>698</v>
      </c>
      <c r="B730" s="15" t="str">
        <f>IF(A730&lt;=$O$14,EDATE(B729,#REF!),"")</f>
        <v/>
      </c>
      <c r="C730" s="16" t="str">
        <f t="shared" si="64"/>
        <v/>
      </c>
      <c r="D730" s="16" t="str">
        <f t="shared" si="65"/>
        <v/>
      </c>
      <c r="E730" s="16" t="str">
        <f>IF(A730&lt;=$O$14,IF($O$15=1,(C730+D730)*$O$13,C730*$O$13),"")</f>
        <v/>
      </c>
      <c r="F730" s="16" t="str">
        <f t="shared" si="66"/>
        <v/>
      </c>
      <c r="G730" s="16" t="str">
        <f t="shared" si="67"/>
        <v/>
      </c>
      <c r="H730" s="16" t="str">
        <f t="shared" si="68"/>
        <v/>
      </c>
    </row>
    <row r="731" spans="1:8" x14ac:dyDescent="0.3">
      <c r="A731" s="17">
        <f t="shared" si="63"/>
        <v>699</v>
      </c>
      <c r="B731" s="18" t="str">
        <f>IF(A731&lt;=$O$14,EDATE(B730,#REF!),"")</f>
        <v/>
      </c>
      <c r="C731" s="19" t="str">
        <f t="shared" si="64"/>
        <v/>
      </c>
      <c r="D731" s="19" t="str">
        <f t="shared" si="65"/>
        <v/>
      </c>
      <c r="E731" s="19" t="str">
        <f>IF(A731&lt;=$O$14,IF($O$15=1,(C731+D731)*$O$13,C731*$O$13),"")</f>
        <v/>
      </c>
      <c r="F731" s="19" t="str">
        <f t="shared" si="66"/>
        <v/>
      </c>
      <c r="G731" s="19" t="str">
        <f t="shared" si="67"/>
        <v/>
      </c>
      <c r="H731" s="19" t="str">
        <f t="shared" si="68"/>
        <v/>
      </c>
    </row>
    <row r="732" spans="1:8" x14ac:dyDescent="0.3">
      <c r="A732" s="14">
        <f t="shared" si="63"/>
        <v>700</v>
      </c>
      <c r="B732" s="15" t="str">
        <f>IF(A732&lt;=$O$14,EDATE(B731,#REF!),"")</f>
        <v/>
      </c>
      <c r="C732" s="16" t="str">
        <f t="shared" si="64"/>
        <v/>
      </c>
      <c r="D732" s="16" t="str">
        <f t="shared" si="65"/>
        <v/>
      </c>
      <c r="E732" s="16" t="str">
        <f>IF(A732&lt;=$O$14,IF($O$15=1,(C732+D732)*$O$13,C732*$O$13),"")</f>
        <v/>
      </c>
      <c r="F732" s="16" t="str">
        <f t="shared" si="66"/>
        <v/>
      </c>
      <c r="G732" s="16" t="str">
        <f t="shared" si="67"/>
        <v/>
      </c>
      <c r="H732" s="16" t="str">
        <f t="shared" si="68"/>
        <v/>
      </c>
    </row>
    <row r="733" spans="1:8" x14ac:dyDescent="0.3">
      <c r="A733" s="17">
        <f t="shared" si="63"/>
        <v>701</v>
      </c>
      <c r="B733" s="18" t="str">
        <f>IF(A733&lt;=$O$14,EDATE(B732,#REF!),"")</f>
        <v/>
      </c>
      <c r="C733" s="19" t="str">
        <f t="shared" si="64"/>
        <v/>
      </c>
      <c r="D733" s="19" t="str">
        <f t="shared" si="65"/>
        <v/>
      </c>
      <c r="E733" s="19" t="str">
        <f>IF(A733&lt;=$O$14,IF($O$15=1,(C733+D733)*$O$13,C733*$O$13),"")</f>
        <v/>
      </c>
      <c r="F733" s="19" t="str">
        <f t="shared" si="66"/>
        <v/>
      </c>
      <c r="G733" s="19" t="str">
        <f t="shared" si="67"/>
        <v/>
      </c>
      <c r="H733" s="19" t="str">
        <f t="shared" si="68"/>
        <v/>
      </c>
    </row>
    <row r="734" spans="1:8" x14ac:dyDescent="0.3">
      <c r="A734" s="14">
        <f t="shared" si="63"/>
        <v>702</v>
      </c>
      <c r="B734" s="15" t="str">
        <f>IF(A734&lt;=$O$14,EDATE(B733,#REF!),"")</f>
        <v/>
      </c>
      <c r="C734" s="16" t="str">
        <f t="shared" si="64"/>
        <v/>
      </c>
      <c r="D734" s="16" t="str">
        <f t="shared" si="65"/>
        <v/>
      </c>
      <c r="E734" s="16" t="str">
        <f>IF(A734&lt;=$O$14,IF($O$15=1,(C734+D734)*$O$13,C734*$O$13),"")</f>
        <v/>
      </c>
      <c r="F734" s="16" t="str">
        <f t="shared" si="66"/>
        <v/>
      </c>
      <c r="G734" s="16" t="str">
        <f t="shared" si="67"/>
        <v/>
      </c>
      <c r="H734" s="16" t="str">
        <f t="shared" si="68"/>
        <v/>
      </c>
    </row>
    <row r="735" spans="1:8" x14ac:dyDescent="0.3">
      <c r="A735" s="17">
        <f t="shared" si="63"/>
        <v>703</v>
      </c>
      <c r="B735" s="18" t="str">
        <f>IF(A735&lt;=$O$14,EDATE(B734,#REF!),"")</f>
        <v/>
      </c>
      <c r="C735" s="19" t="str">
        <f t="shared" si="64"/>
        <v/>
      </c>
      <c r="D735" s="19" t="str">
        <f t="shared" si="65"/>
        <v/>
      </c>
      <c r="E735" s="19" t="str">
        <f>IF(A735&lt;=$O$14,IF($O$15=1,(C735+D735)*$O$13,C735*$O$13),"")</f>
        <v/>
      </c>
      <c r="F735" s="19" t="str">
        <f t="shared" si="66"/>
        <v/>
      </c>
      <c r="G735" s="19" t="str">
        <f t="shared" si="67"/>
        <v/>
      </c>
      <c r="H735" s="19" t="str">
        <f t="shared" si="68"/>
        <v/>
      </c>
    </row>
    <row r="736" spans="1:8" x14ac:dyDescent="0.3">
      <c r="A736" s="14">
        <f t="shared" si="63"/>
        <v>704</v>
      </c>
      <c r="B736" s="15" t="str">
        <f>IF(A736&lt;=$O$14,EDATE(B735,#REF!),"")</f>
        <v/>
      </c>
      <c r="C736" s="16" t="str">
        <f t="shared" si="64"/>
        <v/>
      </c>
      <c r="D736" s="16" t="str">
        <f t="shared" si="65"/>
        <v/>
      </c>
      <c r="E736" s="16" t="str">
        <f>IF(A736&lt;=$O$14,IF($O$15=1,(C736+D736)*$O$13,C736*$O$13),"")</f>
        <v/>
      </c>
      <c r="F736" s="16" t="str">
        <f t="shared" si="66"/>
        <v/>
      </c>
      <c r="G736" s="16" t="str">
        <f t="shared" si="67"/>
        <v/>
      </c>
      <c r="H736" s="16" t="str">
        <f t="shared" si="68"/>
        <v/>
      </c>
    </row>
    <row r="737" spans="1:8" x14ac:dyDescent="0.3">
      <c r="A737" s="17">
        <f t="shared" ref="A737:A800" si="69">A736+1</f>
        <v>705</v>
      </c>
      <c r="B737" s="18" t="str">
        <f>IF(A737&lt;=$O$14,EDATE(B736,#REF!),"")</f>
        <v/>
      </c>
      <c r="C737" s="19" t="str">
        <f t="shared" ref="C737:C800" si="70">IF(A737&lt;=$O$14,F736,"")</f>
        <v/>
      </c>
      <c r="D737" s="19" t="str">
        <f t="shared" ref="D737:D800" si="71">IF(A737&lt;=$O$14,$B$5,"")</f>
        <v/>
      </c>
      <c r="E737" s="19" t="str">
        <f>IF(A737&lt;=$O$14,IF($O$15=1,(C737+D737)*$O$13,C737*$O$13),"")</f>
        <v/>
      </c>
      <c r="F737" s="19" t="str">
        <f t="shared" ref="F737:F800" si="72">IF(A737&lt;=$O$14,C737+D737+E737,"")</f>
        <v/>
      </c>
      <c r="G737" s="19" t="str">
        <f t="shared" ref="G737:G800" si="73">IF(A737&lt;=$O$14,G736+D737,"")</f>
        <v/>
      </c>
      <c r="H737" s="19" t="str">
        <f t="shared" ref="H737:H800" si="74">IF(A737&lt;=$O$14,F737-G737,"")</f>
        <v/>
      </c>
    </row>
    <row r="738" spans="1:8" x14ac:dyDescent="0.3">
      <c r="A738" s="14">
        <f t="shared" si="69"/>
        <v>706</v>
      </c>
      <c r="B738" s="15" t="str">
        <f>IF(A738&lt;=$O$14,EDATE(B737,#REF!),"")</f>
        <v/>
      </c>
      <c r="C738" s="16" t="str">
        <f t="shared" si="70"/>
        <v/>
      </c>
      <c r="D738" s="16" t="str">
        <f t="shared" si="71"/>
        <v/>
      </c>
      <c r="E738" s="16" t="str">
        <f>IF(A738&lt;=$O$14,IF($O$15=1,(C738+D738)*$O$13,C738*$O$13),"")</f>
        <v/>
      </c>
      <c r="F738" s="16" t="str">
        <f t="shared" si="72"/>
        <v/>
      </c>
      <c r="G738" s="16" t="str">
        <f t="shared" si="73"/>
        <v/>
      </c>
      <c r="H738" s="16" t="str">
        <f t="shared" si="74"/>
        <v/>
      </c>
    </row>
    <row r="739" spans="1:8" x14ac:dyDescent="0.3">
      <c r="A739" s="17">
        <f t="shared" si="69"/>
        <v>707</v>
      </c>
      <c r="B739" s="18" t="str">
        <f>IF(A739&lt;=$O$14,EDATE(B738,#REF!),"")</f>
        <v/>
      </c>
      <c r="C739" s="19" t="str">
        <f t="shared" si="70"/>
        <v/>
      </c>
      <c r="D739" s="19" t="str">
        <f t="shared" si="71"/>
        <v/>
      </c>
      <c r="E739" s="19" t="str">
        <f>IF(A739&lt;=$O$14,IF($O$15=1,(C739+D739)*$O$13,C739*$O$13),"")</f>
        <v/>
      </c>
      <c r="F739" s="19" t="str">
        <f t="shared" si="72"/>
        <v/>
      </c>
      <c r="G739" s="19" t="str">
        <f t="shared" si="73"/>
        <v/>
      </c>
      <c r="H739" s="19" t="str">
        <f t="shared" si="74"/>
        <v/>
      </c>
    </row>
    <row r="740" spans="1:8" x14ac:dyDescent="0.3">
      <c r="A740" s="14">
        <f t="shared" si="69"/>
        <v>708</v>
      </c>
      <c r="B740" s="15" t="str">
        <f>IF(A740&lt;=$O$14,EDATE(B739,#REF!),"")</f>
        <v/>
      </c>
      <c r="C740" s="16" t="str">
        <f t="shared" si="70"/>
        <v/>
      </c>
      <c r="D740" s="16" t="str">
        <f t="shared" si="71"/>
        <v/>
      </c>
      <c r="E740" s="16" t="str">
        <f>IF(A740&lt;=$O$14,IF($O$15=1,(C740+D740)*$O$13,C740*$O$13),"")</f>
        <v/>
      </c>
      <c r="F740" s="16" t="str">
        <f t="shared" si="72"/>
        <v/>
      </c>
      <c r="G740" s="16" t="str">
        <f t="shared" si="73"/>
        <v/>
      </c>
      <c r="H740" s="16" t="str">
        <f t="shared" si="74"/>
        <v/>
      </c>
    </row>
    <row r="741" spans="1:8" x14ac:dyDescent="0.3">
      <c r="A741" s="17">
        <f t="shared" si="69"/>
        <v>709</v>
      </c>
      <c r="B741" s="18" t="str">
        <f>IF(A741&lt;=$O$14,EDATE(B740,#REF!),"")</f>
        <v/>
      </c>
      <c r="C741" s="19" t="str">
        <f t="shared" si="70"/>
        <v/>
      </c>
      <c r="D741" s="19" t="str">
        <f t="shared" si="71"/>
        <v/>
      </c>
      <c r="E741" s="19" t="str">
        <f>IF(A741&lt;=$O$14,IF($O$15=1,(C741+D741)*$O$13,C741*$O$13),"")</f>
        <v/>
      </c>
      <c r="F741" s="19" t="str">
        <f t="shared" si="72"/>
        <v/>
      </c>
      <c r="G741" s="19" t="str">
        <f t="shared" si="73"/>
        <v/>
      </c>
      <c r="H741" s="19" t="str">
        <f t="shared" si="74"/>
        <v/>
      </c>
    </row>
    <row r="742" spans="1:8" x14ac:dyDescent="0.3">
      <c r="A742" s="14">
        <f t="shared" si="69"/>
        <v>710</v>
      </c>
      <c r="B742" s="15" t="str">
        <f>IF(A742&lt;=$O$14,EDATE(B741,#REF!),"")</f>
        <v/>
      </c>
      <c r="C742" s="16" t="str">
        <f t="shared" si="70"/>
        <v/>
      </c>
      <c r="D742" s="16" t="str">
        <f t="shared" si="71"/>
        <v/>
      </c>
      <c r="E742" s="16" t="str">
        <f>IF(A742&lt;=$O$14,IF($O$15=1,(C742+D742)*$O$13,C742*$O$13),"")</f>
        <v/>
      </c>
      <c r="F742" s="16" t="str">
        <f t="shared" si="72"/>
        <v/>
      </c>
      <c r="G742" s="16" t="str">
        <f t="shared" si="73"/>
        <v/>
      </c>
      <c r="H742" s="16" t="str">
        <f t="shared" si="74"/>
        <v/>
      </c>
    </row>
    <row r="743" spans="1:8" x14ac:dyDescent="0.3">
      <c r="A743" s="17">
        <f t="shared" si="69"/>
        <v>711</v>
      </c>
      <c r="B743" s="18" t="str">
        <f>IF(A743&lt;=$O$14,EDATE(B742,#REF!),"")</f>
        <v/>
      </c>
      <c r="C743" s="19" t="str">
        <f t="shared" si="70"/>
        <v/>
      </c>
      <c r="D743" s="19" t="str">
        <f t="shared" si="71"/>
        <v/>
      </c>
      <c r="E743" s="19" t="str">
        <f>IF(A743&lt;=$O$14,IF($O$15=1,(C743+D743)*$O$13,C743*$O$13),"")</f>
        <v/>
      </c>
      <c r="F743" s="19" t="str">
        <f t="shared" si="72"/>
        <v/>
      </c>
      <c r="G743" s="19" t="str">
        <f t="shared" si="73"/>
        <v/>
      </c>
      <c r="H743" s="19" t="str">
        <f t="shared" si="74"/>
        <v/>
      </c>
    </row>
    <row r="744" spans="1:8" x14ac:dyDescent="0.3">
      <c r="A744" s="14">
        <f t="shared" si="69"/>
        <v>712</v>
      </c>
      <c r="B744" s="15" t="str">
        <f>IF(A744&lt;=$O$14,EDATE(B743,#REF!),"")</f>
        <v/>
      </c>
      <c r="C744" s="16" t="str">
        <f t="shared" si="70"/>
        <v/>
      </c>
      <c r="D744" s="16" t="str">
        <f t="shared" si="71"/>
        <v/>
      </c>
      <c r="E744" s="16" t="str">
        <f>IF(A744&lt;=$O$14,IF($O$15=1,(C744+D744)*$O$13,C744*$O$13),"")</f>
        <v/>
      </c>
      <c r="F744" s="16" t="str">
        <f t="shared" si="72"/>
        <v/>
      </c>
      <c r="G744" s="16" t="str">
        <f t="shared" si="73"/>
        <v/>
      </c>
      <c r="H744" s="16" t="str">
        <f t="shared" si="74"/>
        <v/>
      </c>
    </row>
    <row r="745" spans="1:8" x14ac:dyDescent="0.3">
      <c r="A745" s="17">
        <f t="shared" si="69"/>
        <v>713</v>
      </c>
      <c r="B745" s="18" t="str">
        <f>IF(A745&lt;=$O$14,EDATE(B744,#REF!),"")</f>
        <v/>
      </c>
      <c r="C745" s="19" t="str">
        <f t="shared" si="70"/>
        <v/>
      </c>
      <c r="D745" s="19" t="str">
        <f t="shared" si="71"/>
        <v/>
      </c>
      <c r="E745" s="19" t="str">
        <f>IF(A745&lt;=$O$14,IF($O$15=1,(C745+D745)*$O$13,C745*$O$13),"")</f>
        <v/>
      </c>
      <c r="F745" s="19" t="str">
        <f t="shared" si="72"/>
        <v/>
      </c>
      <c r="G745" s="19" t="str">
        <f t="shared" si="73"/>
        <v/>
      </c>
      <c r="H745" s="19" t="str">
        <f t="shared" si="74"/>
        <v/>
      </c>
    </row>
    <row r="746" spans="1:8" x14ac:dyDescent="0.3">
      <c r="A746" s="14">
        <f t="shared" si="69"/>
        <v>714</v>
      </c>
      <c r="B746" s="15" t="str">
        <f>IF(A746&lt;=$O$14,EDATE(B745,#REF!),"")</f>
        <v/>
      </c>
      <c r="C746" s="16" t="str">
        <f t="shared" si="70"/>
        <v/>
      </c>
      <c r="D746" s="16" t="str">
        <f t="shared" si="71"/>
        <v/>
      </c>
      <c r="E746" s="16" t="str">
        <f>IF(A746&lt;=$O$14,IF($O$15=1,(C746+D746)*$O$13,C746*$O$13),"")</f>
        <v/>
      </c>
      <c r="F746" s="16" t="str">
        <f t="shared" si="72"/>
        <v/>
      </c>
      <c r="G746" s="16" t="str">
        <f t="shared" si="73"/>
        <v/>
      </c>
      <c r="H746" s="16" t="str">
        <f t="shared" si="74"/>
        <v/>
      </c>
    </row>
    <row r="747" spans="1:8" x14ac:dyDescent="0.3">
      <c r="A747" s="17">
        <f t="shared" si="69"/>
        <v>715</v>
      </c>
      <c r="B747" s="18" t="str">
        <f>IF(A747&lt;=$O$14,EDATE(B746,#REF!),"")</f>
        <v/>
      </c>
      <c r="C747" s="19" t="str">
        <f t="shared" si="70"/>
        <v/>
      </c>
      <c r="D747" s="19" t="str">
        <f t="shared" si="71"/>
        <v/>
      </c>
      <c r="E747" s="19" t="str">
        <f>IF(A747&lt;=$O$14,IF($O$15=1,(C747+D747)*$O$13,C747*$O$13),"")</f>
        <v/>
      </c>
      <c r="F747" s="19" t="str">
        <f t="shared" si="72"/>
        <v/>
      </c>
      <c r="G747" s="19" t="str">
        <f t="shared" si="73"/>
        <v/>
      </c>
      <c r="H747" s="19" t="str">
        <f t="shared" si="74"/>
        <v/>
      </c>
    </row>
    <row r="748" spans="1:8" x14ac:dyDescent="0.3">
      <c r="A748" s="14">
        <f t="shared" si="69"/>
        <v>716</v>
      </c>
      <c r="B748" s="15" t="str">
        <f>IF(A748&lt;=$O$14,EDATE(B747,#REF!),"")</f>
        <v/>
      </c>
      <c r="C748" s="16" t="str">
        <f t="shared" si="70"/>
        <v/>
      </c>
      <c r="D748" s="16" t="str">
        <f t="shared" si="71"/>
        <v/>
      </c>
      <c r="E748" s="16" t="str">
        <f>IF(A748&lt;=$O$14,IF($O$15=1,(C748+D748)*$O$13,C748*$O$13),"")</f>
        <v/>
      </c>
      <c r="F748" s="16" t="str">
        <f t="shared" si="72"/>
        <v/>
      </c>
      <c r="G748" s="16" t="str">
        <f t="shared" si="73"/>
        <v/>
      </c>
      <c r="H748" s="16" t="str">
        <f t="shared" si="74"/>
        <v/>
      </c>
    </row>
    <row r="749" spans="1:8" x14ac:dyDescent="0.3">
      <c r="A749" s="17">
        <f t="shared" si="69"/>
        <v>717</v>
      </c>
      <c r="B749" s="18" t="str">
        <f>IF(A749&lt;=$O$14,EDATE(B748,#REF!),"")</f>
        <v/>
      </c>
      <c r="C749" s="19" t="str">
        <f t="shared" si="70"/>
        <v/>
      </c>
      <c r="D749" s="19" t="str">
        <f t="shared" si="71"/>
        <v/>
      </c>
      <c r="E749" s="19" t="str">
        <f>IF(A749&lt;=$O$14,IF($O$15=1,(C749+D749)*$O$13,C749*$O$13),"")</f>
        <v/>
      </c>
      <c r="F749" s="19" t="str">
        <f t="shared" si="72"/>
        <v/>
      </c>
      <c r="G749" s="19" t="str">
        <f t="shared" si="73"/>
        <v/>
      </c>
      <c r="H749" s="19" t="str">
        <f t="shared" si="74"/>
        <v/>
      </c>
    </row>
    <row r="750" spans="1:8" x14ac:dyDescent="0.3">
      <c r="A750" s="14">
        <f t="shared" si="69"/>
        <v>718</v>
      </c>
      <c r="B750" s="15" t="str">
        <f>IF(A750&lt;=$O$14,EDATE(B749,#REF!),"")</f>
        <v/>
      </c>
      <c r="C750" s="16" t="str">
        <f t="shared" si="70"/>
        <v/>
      </c>
      <c r="D750" s="16" t="str">
        <f t="shared" si="71"/>
        <v/>
      </c>
      <c r="E750" s="16" t="str">
        <f>IF(A750&lt;=$O$14,IF($O$15=1,(C750+D750)*$O$13,C750*$O$13),"")</f>
        <v/>
      </c>
      <c r="F750" s="16" t="str">
        <f t="shared" si="72"/>
        <v/>
      </c>
      <c r="G750" s="16" t="str">
        <f t="shared" si="73"/>
        <v/>
      </c>
      <c r="H750" s="16" t="str">
        <f t="shared" si="74"/>
        <v/>
      </c>
    </row>
    <row r="751" spans="1:8" x14ac:dyDescent="0.3">
      <c r="A751" s="17">
        <f t="shared" si="69"/>
        <v>719</v>
      </c>
      <c r="B751" s="18" t="str">
        <f>IF(A751&lt;=$O$14,EDATE(B750,#REF!),"")</f>
        <v/>
      </c>
      <c r="C751" s="19" t="str">
        <f t="shared" si="70"/>
        <v/>
      </c>
      <c r="D751" s="19" t="str">
        <f t="shared" si="71"/>
        <v/>
      </c>
      <c r="E751" s="19" t="str">
        <f>IF(A751&lt;=$O$14,IF($O$15=1,(C751+D751)*$O$13,C751*$O$13),"")</f>
        <v/>
      </c>
      <c r="F751" s="19" t="str">
        <f t="shared" si="72"/>
        <v/>
      </c>
      <c r="G751" s="19" t="str">
        <f t="shared" si="73"/>
        <v/>
      </c>
      <c r="H751" s="19" t="str">
        <f t="shared" si="74"/>
        <v/>
      </c>
    </row>
    <row r="752" spans="1:8" x14ac:dyDescent="0.3">
      <c r="A752" s="14">
        <f t="shared" si="69"/>
        <v>720</v>
      </c>
      <c r="B752" s="15" t="str">
        <f>IF(A752&lt;=$O$14,EDATE(B751,#REF!),"")</f>
        <v/>
      </c>
      <c r="C752" s="16" t="str">
        <f t="shared" si="70"/>
        <v/>
      </c>
      <c r="D752" s="16" t="str">
        <f t="shared" si="71"/>
        <v/>
      </c>
      <c r="E752" s="16" t="str">
        <f>IF(A752&lt;=$O$14,IF($O$15=1,(C752+D752)*$O$13,C752*$O$13),"")</f>
        <v/>
      </c>
      <c r="F752" s="16" t="str">
        <f t="shared" si="72"/>
        <v/>
      </c>
      <c r="G752" s="16" t="str">
        <f t="shared" si="73"/>
        <v/>
      </c>
      <c r="H752" s="16" t="str">
        <f t="shared" si="74"/>
        <v/>
      </c>
    </row>
    <row r="753" spans="1:8" x14ac:dyDescent="0.3">
      <c r="A753" s="17">
        <f t="shared" si="69"/>
        <v>721</v>
      </c>
      <c r="B753" s="18" t="str">
        <f>IF(A753&lt;=$O$14,EDATE(B752,#REF!),"")</f>
        <v/>
      </c>
      <c r="C753" s="19" t="str">
        <f t="shared" si="70"/>
        <v/>
      </c>
      <c r="D753" s="19" t="str">
        <f t="shared" si="71"/>
        <v/>
      </c>
      <c r="E753" s="19" t="str">
        <f>IF(A753&lt;=$O$14,IF($O$15=1,(C753+D753)*$O$13,C753*$O$13),"")</f>
        <v/>
      </c>
      <c r="F753" s="19" t="str">
        <f t="shared" si="72"/>
        <v/>
      </c>
      <c r="G753" s="19" t="str">
        <f t="shared" si="73"/>
        <v/>
      </c>
      <c r="H753" s="19" t="str">
        <f t="shared" si="74"/>
        <v/>
      </c>
    </row>
    <row r="754" spans="1:8" x14ac:dyDescent="0.3">
      <c r="A754" s="14">
        <f t="shared" si="69"/>
        <v>722</v>
      </c>
      <c r="B754" s="15" t="str">
        <f>IF(A754&lt;=$O$14,EDATE(B753,#REF!),"")</f>
        <v/>
      </c>
      <c r="C754" s="16" t="str">
        <f t="shared" si="70"/>
        <v/>
      </c>
      <c r="D754" s="16" t="str">
        <f t="shared" si="71"/>
        <v/>
      </c>
      <c r="E754" s="16" t="str">
        <f>IF(A754&lt;=$O$14,IF($O$15=1,(C754+D754)*$O$13,C754*$O$13),"")</f>
        <v/>
      </c>
      <c r="F754" s="16" t="str">
        <f t="shared" si="72"/>
        <v/>
      </c>
      <c r="G754" s="16" t="str">
        <f t="shared" si="73"/>
        <v/>
      </c>
      <c r="H754" s="16" t="str">
        <f t="shared" si="74"/>
        <v/>
      </c>
    </row>
    <row r="755" spans="1:8" x14ac:dyDescent="0.3">
      <c r="A755" s="17">
        <f t="shared" si="69"/>
        <v>723</v>
      </c>
      <c r="B755" s="18" t="str">
        <f>IF(A755&lt;=$O$14,EDATE(B754,#REF!),"")</f>
        <v/>
      </c>
      <c r="C755" s="19" t="str">
        <f t="shared" si="70"/>
        <v/>
      </c>
      <c r="D755" s="19" t="str">
        <f t="shared" si="71"/>
        <v/>
      </c>
      <c r="E755" s="19" t="str">
        <f>IF(A755&lt;=$O$14,IF($O$15=1,(C755+D755)*$O$13,C755*$O$13),"")</f>
        <v/>
      </c>
      <c r="F755" s="19" t="str">
        <f t="shared" si="72"/>
        <v/>
      </c>
      <c r="G755" s="19" t="str">
        <f t="shared" si="73"/>
        <v/>
      </c>
      <c r="H755" s="19" t="str">
        <f t="shared" si="74"/>
        <v/>
      </c>
    </row>
    <row r="756" spans="1:8" x14ac:dyDescent="0.3">
      <c r="A756" s="14">
        <f t="shared" si="69"/>
        <v>724</v>
      </c>
      <c r="B756" s="15" t="str">
        <f>IF(A756&lt;=$O$14,EDATE(B755,#REF!),"")</f>
        <v/>
      </c>
      <c r="C756" s="16" t="str">
        <f t="shared" si="70"/>
        <v/>
      </c>
      <c r="D756" s="16" t="str">
        <f t="shared" si="71"/>
        <v/>
      </c>
      <c r="E756" s="16" t="str">
        <f>IF(A756&lt;=$O$14,IF($O$15=1,(C756+D756)*$O$13,C756*$O$13),"")</f>
        <v/>
      </c>
      <c r="F756" s="16" t="str">
        <f t="shared" si="72"/>
        <v/>
      </c>
      <c r="G756" s="16" t="str">
        <f t="shared" si="73"/>
        <v/>
      </c>
      <c r="H756" s="16" t="str">
        <f t="shared" si="74"/>
        <v/>
      </c>
    </row>
    <row r="757" spans="1:8" x14ac:dyDescent="0.3">
      <c r="A757" s="17">
        <f t="shared" si="69"/>
        <v>725</v>
      </c>
      <c r="B757" s="18" t="str">
        <f>IF(A757&lt;=$O$14,EDATE(B756,#REF!),"")</f>
        <v/>
      </c>
      <c r="C757" s="19" t="str">
        <f t="shared" si="70"/>
        <v/>
      </c>
      <c r="D757" s="19" t="str">
        <f t="shared" si="71"/>
        <v/>
      </c>
      <c r="E757" s="19" t="str">
        <f>IF(A757&lt;=$O$14,IF($O$15=1,(C757+D757)*$O$13,C757*$O$13),"")</f>
        <v/>
      </c>
      <c r="F757" s="19" t="str">
        <f t="shared" si="72"/>
        <v/>
      </c>
      <c r="G757" s="19" t="str">
        <f t="shared" si="73"/>
        <v/>
      </c>
      <c r="H757" s="19" t="str">
        <f t="shared" si="74"/>
        <v/>
      </c>
    </row>
    <row r="758" spans="1:8" x14ac:dyDescent="0.3">
      <c r="A758" s="14">
        <f t="shared" si="69"/>
        <v>726</v>
      </c>
      <c r="B758" s="15" t="str">
        <f>IF(A758&lt;=$O$14,EDATE(B757,#REF!),"")</f>
        <v/>
      </c>
      <c r="C758" s="16" t="str">
        <f t="shared" si="70"/>
        <v/>
      </c>
      <c r="D758" s="16" t="str">
        <f t="shared" si="71"/>
        <v/>
      </c>
      <c r="E758" s="16" t="str">
        <f>IF(A758&lt;=$O$14,IF($O$15=1,(C758+D758)*$O$13,C758*$O$13),"")</f>
        <v/>
      </c>
      <c r="F758" s="16" t="str">
        <f t="shared" si="72"/>
        <v/>
      </c>
      <c r="G758" s="16" t="str">
        <f t="shared" si="73"/>
        <v/>
      </c>
      <c r="H758" s="16" t="str">
        <f t="shared" si="74"/>
        <v/>
      </c>
    </row>
    <row r="759" spans="1:8" x14ac:dyDescent="0.3">
      <c r="A759" s="17">
        <f t="shared" si="69"/>
        <v>727</v>
      </c>
      <c r="B759" s="18" t="str">
        <f>IF(A759&lt;=$O$14,EDATE(B758,#REF!),"")</f>
        <v/>
      </c>
      <c r="C759" s="19" t="str">
        <f t="shared" si="70"/>
        <v/>
      </c>
      <c r="D759" s="19" t="str">
        <f t="shared" si="71"/>
        <v/>
      </c>
      <c r="E759" s="19" t="str">
        <f>IF(A759&lt;=$O$14,IF($O$15=1,(C759+D759)*$O$13,C759*$O$13),"")</f>
        <v/>
      </c>
      <c r="F759" s="19" t="str">
        <f t="shared" si="72"/>
        <v/>
      </c>
      <c r="G759" s="19" t="str">
        <f t="shared" si="73"/>
        <v/>
      </c>
      <c r="H759" s="19" t="str">
        <f t="shared" si="74"/>
        <v/>
      </c>
    </row>
    <row r="760" spans="1:8" x14ac:dyDescent="0.3">
      <c r="A760" s="14">
        <f t="shared" si="69"/>
        <v>728</v>
      </c>
      <c r="B760" s="15" t="str">
        <f>IF(A760&lt;=$O$14,EDATE(B759,#REF!),"")</f>
        <v/>
      </c>
      <c r="C760" s="16" t="str">
        <f t="shared" si="70"/>
        <v/>
      </c>
      <c r="D760" s="16" t="str">
        <f t="shared" si="71"/>
        <v/>
      </c>
      <c r="E760" s="16" t="str">
        <f>IF(A760&lt;=$O$14,IF($O$15=1,(C760+D760)*$O$13,C760*$O$13),"")</f>
        <v/>
      </c>
      <c r="F760" s="16" t="str">
        <f t="shared" si="72"/>
        <v/>
      </c>
      <c r="G760" s="16" t="str">
        <f t="shared" si="73"/>
        <v/>
      </c>
      <c r="H760" s="16" t="str">
        <f t="shared" si="74"/>
        <v/>
      </c>
    </row>
    <row r="761" spans="1:8" x14ac:dyDescent="0.3">
      <c r="A761" s="17">
        <f t="shared" si="69"/>
        <v>729</v>
      </c>
      <c r="B761" s="18" t="str">
        <f>IF(A761&lt;=$O$14,EDATE(B760,#REF!),"")</f>
        <v/>
      </c>
      <c r="C761" s="19" t="str">
        <f t="shared" si="70"/>
        <v/>
      </c>
      <c r="D761" s="19" t="str">
        <f t="shared" si="71"/>
        <v/>
      </c>
      <c r="E761" s="19" t="str">
        <f>IF(A761&lt;=$O$14,IF($O$15=1,(C761+D761)*$O$13,C761*$O$13),"")</f>
        <v/>
      </c>
      <c r="F761" s="19" t="str">
        <f t="shared" si="72"/>
        <v/>
      </c>
      <c r="G761" s="19" t="str">
        <f t="shared" si="73"/>
        <v/>
      </c>
      <c r="H761" s="19" t="str">
        <f t="shared" si="74"/>
        <v/>
      </c>
    </row>
    <row r="762" spans="1:8" x14ac:dyDescent="0.3">
      <c r="A762" s="14">
        <f t="shared" si="69"/>
        <v>730</v>
      </c>
      <c r="B762" s="15" t="str">
        <f>IF(A762&lt;=$O$14,EDATE(B761,#REF!),"")</f>
        <v/>
      </c>
      <c r="C762" s="16" t="str">
        <f t="shared" si="70"/>
        <v/>
      </c>
      <c r="D762" s="16" t="str">
        <f t="shared" si="71"/>
        <v/>
      </c>
      <c r="E762" s="16" t="str">
        <f>IF(A762&lt;=$O$14,IF($O$15=1,(C762+D762)*$O$13,C762*$O$13),"")</f>
        <v/>
      </c>
      <c r="F762" s="16" t="str">
        <f t="shared" si="72"/>
        <v/>
      </c>
      <c r="G762" s="16" t="str">
        <f t="shared" si="73"/>
        <v/>
      </c>
      <c r="H762" s="16" t="str">
        <f t="shared" si="74"/>
        <v/>
      </c>
    </row>
    <row r="763" spans="1:8" x14ac:dyDescent="0.3">
      <c r="A763" s="17">
        <f t="shared" si="69"/>
        <v>731</v>
      </c>
      <c r="B763" s="18" t="str">
        <f>IF(A763&lt;=$O$14,EDATE(B762,#REF!),"")</f>
        <v/>
      </c>
      <c r="C763" s="19" t="str">
        <f t="shared" si="70"/>
        <v/>
      </c>
      <c r="D763" s="19" t="str">
        <f t="shared" si="71"/>
        <v/>
      </c>
      <c r="E763" s="19" t="str">
        <f>IF(A763&lt;=$O$14,IF($O$15=1,(C763+D763)*$O$13,C763*$O$13),"")</f>
        <v/>
      </c>
      <c r="F763" s="19" t="str">
        <f t="shared" si="72"/>
        <v/>
      </c>
      <c r="G763" s="19" t="str">
        <f t="shared" si="73"/>
        <v/>
      </c>
      <c r="H763" s="19" t="str">
        <f t="shared" si="74"/>
        <v/>
      </c>
    </row>
    <row r="764" spans="1:8" x14ac:dyDescent="0.3">
      <c r="A764" s="14">
        <f t="shared" si="69"/>
        <v>732</v>
      </c>
      <c r="B764" s="15" t="str">
        <f>IF(A764&lt;=$O$14,EDATE(B763,#REF!),"")</f>
        <v/>
      </c>
      <c r="C764" s="16" t="str">
        <f t="shared" si="70"/>
        <v/>
      </c>
      <c r="D764" s="16" t="str">
        <f t="shared" si="71"/>
        <v/>
      </c>
      <c r="E764" s="16" t="str">
        <f>IF(A764&lt;=$O$14,IF($O$15=1,(C764+D764)*$O$13,C764*$O$13),"")</f>
        <v/>
      </c>
      <c r="F764" s="16" t="str">
        <f t="shared" si="72"/>
        <v/>
      </c>
      <c r="G764" s="16" t="str">
        <f t="shared" si="73"/>
        <v/>
      </c>
      <c r="H764" s="16" t="str">
        <f t="shared" si="74"/>
        <v/>
      </c>
    </row>
    <row r="765" spans="1:8" x14ac:dyDescent="0.3">
      <c r="A765" s="17">
        <f t="shared" si="69"/>
        <v>733</v>
      </c>
      <c r="B765" s="18" t="str">
        <f>IF(A765&lt;=$O$14,EDATE(B764,#REF!),"")</f>
        <v/>
      </c>
      <c r="C765" s="19" t="str">
        <f t="shared" si="70"/>
        <v/>
      </c>
      <c r="D765" s="19" t="str">
        <f t="shared" si="71"/>
        <v/>
      </c>
      <c r="E765" s="19" t="str">
        <f>IF(A765&lt;=$O$14,IF($O$15=1,(C765+D765)*$O$13,C765*$O$13),"")</f>
        <v/>
      </c>
      <c r="F765" s="19" t="str">
        <f t="shared" si="72"/>
        <v/>
      </c>
      <c r="G765" s="19" t="str">
        <f t="shared" si="73"/>
        <v/>
      </c>
      <c r="H765" s="19" t="str">
        <f t="shared" si="74"/>
        <v/>
      </c>
    </row>
    <row r="766" spans="1:8" x14ac:dyDescent="0.3">
      <c r="A766" s="14">
        <f t="shared" si="69"/>
        <v>734</v>
      </c>
      <c r="B766" s="15" t="str">
        <f>IF(A766&lt;=$O$14,EDATE(B765,#REF!),"")</f>
        <v/>
      </c>
      <c r="C766" s="16" t="str">
        <f t="shared" si="70"/>
        <v/>
      </c>
      <c r="D766" s="16" t="str">
        <f t="shared" si="71"/>
        <v/>
      </c>
      <c r="E766" s="16" t="str">
        <f>IF(A766&lt;=$O$14,IF($O$15=1,(C766+D766)*$O$13,C766*$O$13),"")</f>
        <v/>
      </c>
      <c r="F766" s="16" t="str">
        <f t="shared" si="72"/>
        <v/>
      </c>
      <c r="G766" s="16" t="str">
        <f t="shared" si="73"/>
        <v/>
      </c>
      <c r="H766" s="16" t="str">
        <f t="shared" si="74"/>
        <v/>
      </c>
    </row>
    <row r="767" spans="1:8" x14ac:dyDescent="0.3">
      <c r="A767" s="17">
        <f t="shared" si="69"/>
        <v>735</v>
      </c>
      <c r="B767" s="18" t="str">
        <f>IF(A767&lt;=$O$14,EDATE(B766,#REF!),"")</f>
        <v/>
      </c>
      <c r="C767" s="19" t="str">
        <f t="shared" si="70"/>
        <v/>
      </c>
      <c r="D767" s="19" t="str">
        <f t="shared" si="71"/>
        <v/>
      </c>
      <c r="E767" s="19" t="str">
        <f>IF(A767&lt;=$O$14,IF($O$15=1,(C767+D767)*$O$13,C767*$O$13),"")</f>
        <v/>
      </c>
      <c r="F767" s="19" t="str">
        <f t="shared" si="72"/>
        <v/>
      </c>
      <c r="G767" s="19" t="str">
        <f t="shared" si="73"/>
        <v/>
      </c>
      <c r="H767" s="19" t="str">
        <f t="shared" si="74"/>
        <v/>
      </c>
    </row>
    <row r="768" spans="1:8" x14ac:dyDescent="0.3">
      <c r="A768" s="14">
        <f t="shared" si="69"/>
        <v>736</v>
      </c>
      <c r="B768" s="15" t="str">
        <f>IF(A768&lt;=$O$14,EDATE(B767,#REF!),"")</f>
        <v/>
      </c>
      <c r="C768" s="16" t="str">
        <f t="shared" si="70"/>
        <v/>
      </c>
      <c r="D768" s="16" t="str">
        <f t="shared" si="71"/>
        <v/>
      </c>
      <c r="E768" s="16" t="str">
        <f>IF(A768&lt;=$O$14,IF($O$15=1,(C768+D768)*$O$13,C768*$O$13),"")</f>
        <v/>
      </c>
      <c r="F768" s="16" t="str">
        <f t="shared" si="72"/>
        <v/>
      </c>
      <c r="G768" s="16" t="str">
        <f t="shared" si="73"/>
        <v/>
      </c>
      <c r="H768" s="16" t="str">
        <f t="shared" si="74"/>
        <v/>
      </c>
    </row>
    <row r="769" spans="1:8" x14ac:dyDescent="0.3">
      <c r="A769" s="17">
        <f t="shared" si="69"/>
        <v>737</v>
      </c>
      <c r="B769" s="18" t="str">
        <f>IF(A769&lt;=$O$14,EDATE(B768,#REF!),"")</f>
        <v/>
      </c>
      <c r="C769" s="19" t="str">
        <f t="shared" si="70"/>
        <v/>
      </c>
      <c r="D769" s="19" t="str">
        <f t="shared" si="71"/>
        <v/>
      </c>
      <c r="E769" s="19" t="str">
        <f>IF(A769&lt;=$O$14,IF($O$15=1,(C769+D769)*$O$13,C769*$O$13),"")</f>
        <v/>
      </c>
      <c r="F769" s="19" t="str">
        <f t="shared" si="72"/>
        <v/>
      </c>
      <c r="G769" s="19" t="str">
        <f t="shared" si="73"/>
        <v/>
      </c>
      <c r="H769" s="19" t="str">
        <f t="shared" si="74"/>
        <v/>
      </c>
    </row>
    <row r="770" spans="1:8" x14ac:dyDescent="0.3">
      <c r="A770" s="14">
        <f t="shared" si="69"/>
        <v>738</v>
      </c>
      <c r="B770" s="15" t="str">
        <f>IF(A770&lt;=$O$14,EDATE(B769,#REF!),"")</f>
        <v/>
      </c>
      <c r="C770" s="16" t="str">
        <f t="shared" si="70"/>
        <v/>
      </c>
      <c r="D770" s="16" t="str">
        <f t="shared" si="71"/>
        <v/>
      </c>
      <c r="E770" s="16" t="str">
        <f>IF(A770&lt;=$O$14,IF($O$15=1,(C770+D770)*$O$13,C770*$O$13),"")</f>
        <v/>
      </c>
      <c r="F770" s="16" t="str">
        <f t="shared" si="72"/>
        <v/>
      </c>
      <c r="G770" s="16" t="str">
        <f t="shared" si="73"/>
        <v/>
      </c>
      <c r="H770" s="16" t="str">
        <f t="shared" si="74"/>
        <v/>
      </c>
    </row>
    <row r="771" spans="1:8" x14ac:dyDescent="0.3">
      <c r="A771" s="17">
        <f t="shared" si="69"/>
        <v>739</v>
      </c>
      <c r="B771" s="18" t="str">
        <f>IF(A771&lt;=$O$14,EDATE(B770,#REF!),"")</f>
        <v/>
      </c>
      <c r="C771" s="19" t="str">
        <f t="shared" si="70"/>
        <v/>
      </c>
      <c r="D771" s="19" t="str">
        <f t="shared" si="71"/>
        <v/>
      </c>
      <c r="E771" s="19" t="str">
        <f>IF(A771&lt;=$O$14,IF($O$15=1,(C771+D771)*$O$13,C771*$O$13),"")</f>
        <v/>
      </c>
      <c r="F771" s="19" t="str">
        <f t="shared" si="72"/>
        <v/>
      </c>
      <c r="G771" s="19" t="str">
        <f t="shared" si="73"/>
        <v/>
      </c>
      <c r="H771" s="19" t="str">
        <f t="shared" si="74"/>
        <v/>
      </c>
    </row>
    <row r="772" spans="1:8" x14ac:dyDescent="0.3">
      <c r="A772" s="14">
        <f t="shared" si="69"/>
        <v>740</v>
      </c>
      <c r="B772" s="15" t="str">
        <f>IF(A772&lt;=$O$14,EDATE(B771,#REF!),"")</f>
        <v/>
      </c>
      <c r="C772" s="16" t="str">
        <f t="shared" si="70"/>
        <v/>
      </c>
      <c r="D772" s="16" t="str">
        <f t="shared" si="71"/>
        <v/>
      </c>
      <c r="E772" s="16" t="str">
        <f>IF(A772&lt;=$O$14,IF($O$15=1,(C772+D772)*$O$13,C772*$O$13),"")</f>
        <v/>
      </c>
      <c r="F772" s="16" t="str">
        <f t="shared" si="72"/>
        <v/>
      </c>
      <c r="G772" s="16" t="str">
        <f t="shared" si="73"/>
        <v/>
      </c>
      <c r="H772" s="16" t="str">
        <f t="shared" si="74"/>
        <v/>
      </c>
    </row>
    <row r="773" spans="1:8" x14ac:dyDescent="0.3">
      <c r="A773" s="17">
        <f t="shared" si="69"/>
        <v>741</v>
      </c>
      <c r="B773" s="18" t="str">
        <f>IF(A773&lt;=$O$14,EDATE(B772,#REF!),"")</f>
        <v/>
      </c>
      <c r="C773" s="19" t="str">
        <f t="shared" si="70"/>
        <v/>
      </c>
      <c r="D773" s="19" t="str">
        <f t="shared" si="71"/>
        <v/>
      </c>
      <c r="E773" s="19" t="str">
        <f>IF(A773&lt;=$O$14,IF($O$15=1,(C773+D773)*$O$13,C773*$O$13),"")</f>
        <v/>
      </c>
      <c r="F773" s="19" t="str">
        <f t="shared" si="72"/>
        <v/>
      </c>
      <c r="G773" s="19" t="str">
        <f t="shared" si="73"/>
        <v/>
      </c>
      <c r="H773" s="19" t="str">
        <f t="shared" si="74"/>
        <v/>
      </c>
    </row>
    <row r="774" spans="1:8" x14ac:dyDescent="0.3">
      <c r="A774" s="14">
        <f t="shared" si="69"/>
        <v>742</v>
      </c>
      <c r="B774" s="15" t="str">
        <f>IF(A774&lt;=$O$14,EDATE(B773,#REF!),"")</f>
        <v/>
      </c>
      <c r="C774" s="16" t="str">
        <f t="shared" si="70"/>
        <v/>
      </c>
      <c r="D774" s="16" t="str">
        <f t="shared" si="71"/>
        <v/>
      </c>
      <c r="E774" s="16" t="str">
        <f>IF(A774&lt;=$O$14,IF($O$15=1,(C774+D774)*$O$13,C774*$O$13),"")</f>
        <v/>
      </c>
      <c r="F774" s="16" t="str">
        <f t="shared" si="72"/>
        <v/>
      </c>
      <c r="G774" s="16" t="str">
        <f t="shared" si="73"/>
        <v/>
      </c>
      <c r="H774" s="16" t="str">
        <f t="shared" si="74"/>
        <v/>
      </c>
    </row>
    <row r="775" spans="1:8" x14ac:dyDescent="0.3">
      <c r="A775" s="17">
        <f t="shared" si="69"/>
        <v>743</v>
      </c>
      <c r="B775" s="18" t="str">
        <f>IF(A775&lt;=$O$14,EDATE(B774,#REF!),"")</f>
        <v/>
      </c>
      <c r="C775" s="19" t="str">
        <f t="shared" si="70"/>
        <v/>
      </c>
      <c r="D775" s="19" t="str">
        <f t="shared" si="71"/>
        <v/>
      </c>
      <c r="E775" s="19" t="str">
        <f>IF(A775&lt;=$O$14,IF($O$15=1,(C775+D775)*$O$13,C775*$O$13),"")</f>
        <v/>
      </c>
      <c r="F775" s="19" t="str">
        <f t="shared" si="72"/>
        <v/>
      </c>
      <c r="G775" s="19" t="str">
        <f t="shared" si="73"/>
        <v/>
      </c>
      <c r="H775" s="19" t="str">
        <f t="shared" si="74"/>
        <v/>
      </c>
    </row>
    <row r="776" spans="1:8" x14ac:dyDescent="0.3">
      <c r="A776" s="14">
        <f t="shared" si="69"/>
        <v>744</v>
      </c>
      <c r="B776" s="15" t="str">
        <f>IF(A776&lt;=$O$14,EDATE(B775,#REF!),"")</f>
        <v/>
      </c>
      <c r="C776" s="16" t="str">
        <f t="shared" si="70"/>
        <v/>
      </c>
      <c r="D776" s="16" t="str">
        <f t="shared" si="71"/>
        <v/>
      </c>
      <c r="E776" s="16" t="str">
        <f>IF(A776&lt;=$O$14,IF($O$15=1,(C776+D776)*$O$13,C776*$O$13),"")</f>
        <v/>
      </c>
      <c r="F776" s="16" t="str">
        <f t="shared" si="72"/>
        <v/>
      </c>
      <c r="G776" s="16" t="str">
        <f t="shared" si="73"/>
        <v/>
      </c>
      <c r="H776" s="16" t="str">
        <f t="shared" si="74"/>
        <v/>
      </c>
    </row>
    <row r="777" spans="1:8" x14ac:dyDescent="0.3">
      <c r="A777" s="17">
        <f t="shared" si="69"/>
        <v>745</v>
      </c>
      <c r="B777" s="18" t="str">
        <f>IF(A777&lt;=$O$14,EDATE(B776,#REF!),"")</f>
        <v/>
      </c>
      <c r="C777" s="19" t="str">
        <f t="shared" si="70"/>
        <v/>
      </c>
      <c r="D777" s="19" t="str">
        <f t="shared" si="71"/>
        <v/>
      </c>
      <c r="E777" s="19" t="str">
        <f>IF(A777&lt;=$O$14,IF($O$15=1,(C777+D777)*$O$13,C777*$O$13),"")</f>
        <v/>
      </c>
      <c r="F777" s="19" t="str">
        <f t="shared" si="72"/>
        <v/>
      </c>
      <c r="G777" s="19" t="str">
        <f t="shared" si="73"/>
        <v/>
      </c>
      <c r="H777" s="19" t="str">
        <f t="shared" si="74"/>
        <v/>
      </c>
    </row>
    <row r="778" spans="1:8" x14ac:dyDescent="0.3">
      <c r="A778" s="14">
        <f t="shared" si="69"/>
        <v>746</v>
      </c>
      <c r="B778" s="15" t="str">
        <f>IF(A778&lt;=$O$14,EDATE(B777,#REF!),"")</f>
        <v/>
      </c>
      <c r="C778" s="16" t="str">
        <f t="shared" si="70"/>
        <v/>
      </c>
      <c r="D778" s="16" t="str">
        <f t="shared" si="71"/>
        <v/>
      </c>
      <c r="E778" s="16" t="str">
        <f>IF(A778&lt;=$O$14,IF($O$15=1,(C778+D778)*$O$13,C778*$O$13),"")</f>
        <v/>
      </c>
      <c r="F778" s="16" t="str">
        <f t="shared" si="72"/>
        <v/>
      </c>
      <c r="G778" s="16" t="str">
        <f t="shared" si="73"/>
        <v/>
      </c>
      <c r="H778" s="16" t="str">
        <f t="shared" si="74"/>
        <v/>
      </c>
    </row>
    <row r="779" spans="1:8" x14ac:dyDescent="0.3">
      <c r="A779" s="17">
        <f t="shared" si="69"/>
        <v>747</v>
      </c>
      <c r="B779" s="18" t="str">
        <f>IF(A779&lt;=$O$14,EDATE(B778,#REF!),"")</f>
        <v/>
      </c>
      <c r="C779" s="19" t="str">
        <f t="shared" si="70"/>
        <v/>
      </c>
      <c r="D779" s="19" t="str">
        <f t="shared" si="71"/>
        <v/>
      </c>
      <c r="E779" s="19" t="str">
        <f>IF(A779&lt;=$O$14,IF($O$15=1,(C779+D779)*$O$13,C779*$O$13),"")</f>
        <v/>
      </c>
      <c r="F779" s="19" t="str">
        <f t="shared" si="72"/>
        <v/>
      </c>
      <c r="G779" s="19" t="str">
        <f t="shared" si="73"/>
        <v/>
      </c>
      <c r="H779" s="19" t="str">
        <f t="shared" si="74"/>
        <v/>
      </c>
    </row>
    <row r="780" spans="1:8" x14ac:dyDescent="0.3">
      <c r="A780" s="14">
        <f t="shared" si="69"/>
        <v>748</v>
      </c>
      <c r="B780" s="15" t="str">
        <f>IF(A780&lt;=$O$14,EDATE(B779,#REF!),"")</f>
        <v/>
      </c>
      <c r="C780" s="16" t="str">
        <f t="shared" si="70"/>
        <v/>
      </c>
      <c r="D780" s="16" t="str">
        <f t="shared" si="71"/>
        <v/>
      </c>
      <c r="E780" s="16" t="str">
        <f>IF(A780&lt;=$O$14,IF($O$15=1,(C780+D780)*$O$13,C780*$O$13),"")</f>
        <v/>
      </c>
      <c r="F780" s="16" t="str">
        <f t="shared" si="72"/>
        <v/>
      </c>
      <c r="G780" s="16" t="str">
        <f t="shared" si="73"/>
        <v/>
      </c>
      <c r="H780" s="16" t="str">
        <f t="shared" si="74"/>
        <v/>
      </c>
    </row>
    <row r="781" spans="1:8" x14ac:dyDescent="0.3">
      <c r="A781" s="17">
        <f t="shared" si="69"/>
        <v>749</v>
      </c>
      <c r="B781" s="18" t="str">
        <f>IF(A781&lt;=$O$14,EDATE(B780,#REF!),"")</f>
        <v/>
      </c>
      <c r="C781" s="19" t="str">
        <f t="shared" si="70"/>
        <v/>
      </c>
      <c r="D781" s="19" t="str">
        <f t="shared" si="71"/>
        <v/>
      </c>
      <c r="E781" s="19" t="str">
        <f>IF(A781&lt;=$O$14,IF($O$15=1,(C781+D781)*$O$13,C781*$O$13),"")</f>
        <v/>
      </c>
      <c r="F781" s="19" t="str">
        <f t="shared" si="72"/>
        <v/>
      </c>
      <c r="G781" s="19" t="str">
        <f t="shared" si="73"/>
        <v/>
      </c>
      <c r="H781" s="19" t="str">
        <f t="shared" si="74"/>
        <v/>
      </c>
    </row>
    <row r="782" spans="1:8" x14ac:dyDescent="0.3">
      <c r="A782" s="14">
        <f t="shared" si="69"/>
        <v>750</v>
      </c>
      <c r="B782" s="15" t="str">
        <f>IF(A782&lt;=$O$14,EDATE(B781,#REF!),"")</f>
        <v/>
      </c>
      <c r="C782" s="16" t="str">
        <f t="shared" si="70"/>
        <v/>
      </c>
      <c r="D782" s="16" t="str">
        <f t="shared" si="71"/>
        <v/>
      </c>
      <c r="E782" s="16" t="str">
        <f>IF(A782&lt;=$O$14,IF($O$15=1,(C782+D782)*$O$13,C782*$O$13),"")</f>
        <v/>
      </c>
      <c r="F782" s="16" t="str">
        <f t="shared" si="72"/>
        <v/>
      </c>
      <c r="G782" s="16" t="str">
        <f t="shared" si="73"/>
        <v/>
      </c>
      <c r="H782" s="16" t="str">
        <f t="shared" si="74"/>
        <v/>
      </c>
    </row>
    <row r="783" spans="1:8" x14ac:dyDescent="0.3">
      <c r="A783" s="17">
        <f t="shared" si="69"/>
        <v>751</v>
      </c>
      <c r="B783" s="18" t="str">
        <f>IF(A783&lt;=$O$14,EDATE(B782,#REF!),"")</f>
        <v/>
      </c>
      <c r="C783" s="19" t="str">
        <f t="shared" si="70"/>
        <v/>
      </c>
      <c r="D783" s="19" t="str">
        <f t="shared" si="71"/>
        <v/>
      </c>
      <c r="E783" s="19" t="str">
        <f>IF(A783&lt;=$O$14,IF($O$15=1,(C783+D783)*$O$13,C783*$O$13),"")</f>
        <v/>
      </c>
      <c r="F783" s="19" t="str">
        <f t="shared" si="72"/>
        <v/>
      </c>
      <c r="G783" s="19" t="str">
        <f t="shared" si="73"/>
        <v/>
      </c>
      <c r="H783" s="19" t="str">
        <f t="shared" si="74"/>
        <v/>
      </c>
    </row>
    <row r="784" spans="1:8" x14ac:dyDescent="0.3">
      <c r="A784" s="14">
        <f t="shared" si="69"/>
        <v>752</v>
      </c>
      <c r="B784" s="15" t="str">
        <f>IF(A784&lt;=$O$14,EDATE(B783,#REF!),"")</f>
        <v/>
      </c>
      <c r="C784" s="16" t="str">
        <f t="shared" si="70"/>
        <v/>
      </c>
      <c r="D784" s="16" t="str">
        <f t="shared" si="71"/>
        <v/>
      </c>
      <c r="E784" s="16" t="str">
        <f>IF(A784&lt;=$O$14,IF($O$15=1,(C784+D784)*$O$13,C784*$O$13),"")</f>
        <v/>
      </c>
      <c r="F784" s="16" t="str">
        <f t="shared" si="72"/>
        <v/>
      </c>
      <c r="G784" s="16" t="str">
        <f t="shared" si="73"/>
        <v/>
      </c>
      <c r="H784" s="16" t="str">
        <f t="shared" si="74"/>
        <v/>
      </c>
    </row>
    <row r="785" spans="1:8" x14ac:dyDescent="0.3">
      <c r="A785" s="17">
        <f t="shared" si="69"/>
        <v>753</v>
      </c>
      <c r="B785" s="18" t="str">
        <f>IF(A785&lt;=$O$14,EDATE(B784,#REF!),"")</f>
        <v/>
      </c>
      <c r="C785" s="19" t="str">
        <f t="shared" si="70"/>
        <v/>
      </c>
      <c r="D785" s="19" t="str">
        <f t="shared" si="71"/>
        <v/>
      </c>
      <c r="E785" s="19" t="str">
        <f>IF(A785&lt;=$O$14,IF($O$15=1,(C785+D785)*$O$13,C785*$O$13),"")</f>
        <v/>
      </c>
      <c r="F785" s="19" t="str">
        <f t="shared" si="72"/>
        <v/>
      </c>
      <c r="G785" s="19" t="str">
        <f t="shared" si="73"/>
        <v/>
      </c>
      <c r="H785" s="19" t="str">
        <f t="shared" si="74"/>
        <v/>
      </c>
    </row>
    <row r="786" spans="1:8" x14ac:dyDescent="0.3">
      <c r="A786" s="14">
        <f t="shared" si="69"/>
        <v>754</v>
      </c>
      <c r="B786" s="15" t="str">
        <f>IF(A786&lt;=$O$14,EDATE(B785,#REF!),"")</f>
        <v/>
      </c>
      <c r="C786" s="16" t="str">
        <f t="shared" si="70"/>
        <v/>
      </c>
      <c r="D786" s="16" t="str">
        <f t="shared" si="71"/>
        <v/>
      </c>
      <c r="E786" s="16" t="str">
        <f>IF(A786&lt;=$O$14,IF($O$15=1,(C786+D786)*$O$13,C786*$O$13),"")</f>
        <v/>
      </c>
      <c r="F786" s="16" t="str">
        <f t="shared" si="72"/>
        <v/>
      </c>
      <c r="G786" s="16" t="str">
        <f t="shared" si="73"/>
        <v/>
      </c>
      <c r="H786" s="16" t="str">
        <f t="shared" si="74"/>
        <v/>
      </c>
    </row>
    <row r="787" spans="1:8" x14ac:dyDescent="0.3">
      <c r="A787" s="17">
        <f t="shared" si="69"/>
        <v>755</v>
      </c>
      <c r="B787" s="18" t="str">
        <f>IF(A787&lt;=$O$14,EDATE(B786,#REF!),"")</f>
        <v/>
      </c>
      <c r="C787" s="19" t="str">
        <f t="shared" si="70"/>
        <v/>
      </c>
      <c r="D787" s="19" t="str">
        <f t="shared" si="71"/>
        <v/>
      </c>
      <c r="E787" s="19" t="str">
        <f>IF(A787&lt;=$O$14,IF($O$15=1,(C787+D787)*$O$13,C787*$O$13),"")</f>
        <v/>
      </c>
      <c r="F787" s="19" t="str">
        <f t="shared" si="72"/>
        <v/>
      </c>
      <c r="G787" s="19" t="str">
        <f t="shared" si="73"/>
        <v/>
      </c>
      <c r="H787" s="19" t="str">
        <f t="shared" si="74"/>
        <v/>
      </c>
    </row>
    <row r="788" spans="1:8" x14ac:dyDescent="0.3">
      <c r="A788" s="14">
        <f t="shared" si="69"/>
        <v>756</v>
      </c>
      <c r="B788" s="15" t="str">
        <f>IF(A788&lt;=$O$14,EDATE(B787,#REF!),"")</f>
        <v/>
      </c>
      <c r="C788" s="16" t="str">
        <f t="shared" si="70"/>
        <v/>
      </c>
      <c r="D788" s="16" t="str">
        <f t="shared" si="71"/>
        <v/>
      </c>
      <c r="E788" s="16" t="str">
        <f>IF(A788&lt;=$O$14,IF($O$15=1,(C788+D788)*$O$13,C788*$O$13),"")</f>
        <v/>
      </c>
      <c r="F788" s="16" t="str">
        <f t="shared" si="72"/>
        <v/>
      </c>
      <c r="G788" s="16" t="str">
        <f t="shared" si="73"/>
        <v/>
      </c>
      <c r="H788" s="16" t="str">
        <f t="shared" si="74"/>
        <v/>
      </c>
    </row>
    <row r="789" spans="1:8" x14ac:dyDescent="0.3">
      <c r="A789" s="17">
        <f t="shared" si="69"/>
        <v>757</v>
      </c>
      <c r="B789" s="18" t="str">
        <f>IF(A789&lt;=$O$14,EDATE(B788,#REF!),"")</f>
        <v/>
      </c>
      <c r="C789" s="19" t="str">
        <f t="shared" si="70"/>
        <v/>
      </c>
      <c r="D789" s="19" t="str">
        <f t="shared" si="71"/>
        <v/>
      </c>
      <c r="E789" s="19" t="str">
        <f>IF(A789&lt;=$O$14,IF($O$15=1,(C789+D789)*$O$13,C789*$O$13),"")</f>
        <v/>
      </c>
      <c r="F789" s="19" t="str">
        <f t="shared" si="72"/>
        <v/>
      </c>
      <c r="G789" s="19" t="str">
        <f t="shared" si="73"/>
        <v/>
      </c>
      <c r="H789" s="19" t="str">
        <f t="shared" si="74"/>
        <v/>
      </c>
    </row>
    <row r="790" spans="1:8" x14ac:dyDescent="0.3">
      <c r="A790" s="14">
        <f t="shared" si="69"/>
        <v>758</v>
      </c>
      <c r="B790" s="15" t="str">
        <f>IF(A790&lt;=$O$14,EDATE(B789,#REF!),"")</f>
        <v/>
      </c>
      <c r="C790" s="16" t="str">
        <f t="shared" si="70"/>
        <v/>
      </c>
      <c r="D790" s="16" t="str">
        <f t="shared" si="71"/>
        <v/>
      </c>
      <c r="E790" s="16" t="str">
        <f>IF(A790&lt;=$O$14,IF($O$15=1,(C790+D790)*$O$13,C790*$O$13),"")</f>
        <v/>
      </c>
      <c r="F790" s="16" t="str">
        <f t="shared" si="72"/>
        <v/>
      </c>
      <c r="G790" s="16" t="str">
        <f t="shared" si="73"/>
        <v/>
      </c>
      <c r="H790" s="16" t="str">
        <f t="shared" si="74"/>
        <v/>
      </c>
    </row>
    <row r="791" spans="1:8" x14ac:dyDescent="0.3">
      <c r="A791" s="17">
        <f t="shared" si="69"/>
        <v>759</v>
      </c>
      <c r="B791" s="18" t="str">
        <f>IF(A791&lt;=$O$14,EDATE(B790,#REF!),"")</f>
        <v/>
      </c>
      <c r="C791" s="19" t="str">
        <f t="shared" si="70"/>
        <v/>
      </c>
      <c r="D791" s="19" t="str">
        <f t="shared" si="71"/>
        <v/>
      </c>
      <c r="E791" s="19" t="str">
        <f>IF(A791&lt;=$O$14,IF($O$15=1,(C791+D791)*$O$13,C791*$O$13),"")</f>
        <v/>
      </c>
      <c r="F791" s="19" t="str">
        <f t="shared" si="72"/>
        <v/>
      </c>
      <c r="G791" s="19" t="str">
        <f t="shared" si="73"/>
        <v/>
      </c>
      <c r="H791" s="19" t="str">
        <f t="shared" si="74"/>
        <v/>
      </c>
    </row>
    <row r="792" spans="1:8" x14ac:dyDescent="0.3">
      <c r="A792" s="14">
        <f t="shared" si="69"/>
        <v>760</v>
      </c>
      <c r="B792" s="15" t="str">
        <f>IF(A792&lt;=$O$14,EDATE(B791,#REF!),"")</f>
        <v/>
      </c>
      <c r="C792" s="16" t="str">
        <f t="shared" si="70"/>
        <v/>
      </c>
      <c r="D792" s="16" t="str">
        <f t="shared" si="71"/>
        <v/>
      </c>
      <c r="E792" s="16" t="str">
        <f>IF(A792&lt;=$O$14,IF($O$15=1,(C792+D792)*$O$13,C792*$O$13),"")</f>
        <v/>
      </c>
      <c r="F792" s="16" t="str">
        <f t="shared" si="72"/>
        <v/>
      </c>
      <c r="G792" s="16" t="str">
        <f t="shared" si="73"/>
        <v/>
      </c>
      <c r="H792" s="16" t="str">
        <f t="shared" si="74"/>
        <v/>
      </c>
    </row>
    <row r="793" spans="1:8" x14ac:dyDescent="0.3">
      <c r="A793" s="17">
        <f t="shared" si="69"/>
        <v>761</v>
      </c>
      <c r="B793" s="18" t="str">
        <f>IF(A793&lt;=$O$14,EDATE(B792,#REF!),"")</f>
        <v/>
      </c>
      <c r="C793" s="19" t="str">
        <f t="shared" si="70"/>
        <v/>
      </c>
      <c r="D793" s="19" t="str">
        <f t="shared" si="71"/>
        <v/>
      </c>
      <c r="E793" s="19" t="str">
        <f>IF(A793&lt;=$O$14,IF($O$15=1,(C793+D793)*$O$13,C793*$O$13),"")</f>
        <v/>
      </c>
      <c r="F793" s="19" t="str">
        <f t="shared" si="72"/>
        <v/>
      </c>
      <c r="G793" s="19" t="str">
        <f t="shared" si="73"/>
        <v/>
      </c>
      <c r="H793" s="19" t="str">
        <f t="shared" si="74"/>
        <v/>
      </c>
    </row>
    <row r="794" spans="1:8" x14ac:dyDescent="0.3">
      <c r="A794" s="14">
        <f t="shared" si="69"/>
        <v>762</v>
      </c>
      <c r="B794" s="15" t="str">
        <f>IF(A794&lt;=$O$14,EDATE(B793,#REF!),"")</f>
        <v/>
      </c>
      <c r="C794" s="16" t="str">
        <f t="shared" si="70"/>
        <v/>
      </c>
      <c r="D794" s="16" t="str">
        <f t="shared" si="71"/>
        <v/>
      </c>
      <c r="E794" s="16" t="str">
        <f>IF(A794&lt;=$O$14,IF($O$15=1,(C794+D794)*$O$13,C794*$O$13),"")</f>
        <v/>
      </c>
      <c r="F794" s="16" t="str">
        <f t="shared" si="72"/>
        <v/>
      </c>
      <c r="G794" s="16" t="str">
        <f t="shared" si="73"/>
        <v/>
      </c>
      <c r="H794" s="16" t="str">
        <f t="shared" si="74"/>
        <v/>
      </c>
    </row>
    <row r="795" spans="1:8" x14ac:dyDescent="0.3">
      <c r="A795" s="17">
        <f t="shared" si="69"/>
        <v>763</v>
      </c>
      <c r="B795" s="18" t="str">
        <f>IF(A795&lt;=$O$14,EDATE(B794,#REF!),"")</f>
        <v/>
      </c>
      <c r="C795" s="19" t="str">
        <f t="shared" si="70"/>
        <v/>
      </c>
      <c r="D795" s="19" t="str">
        <f t="shared" si="71"/>
        <v/>
      </c>
      <c r="E795" s="19" t="str">
        <f>IF(A795&lt;=$O$14,IF($O$15=1,(C795+D795)*$O$13,C795*$O$13),"")</f>
        <v/>
      </c>
      <c r="F795" s="19" t="str">
        <f t="shared" si="72"/>
        <v/>
      </c>
      <c r="G795" s="19" t="str">
        <f t="shared" si="73"/>
        <v/>
      </c>
      <c r="H795" s="19" t="str">
        <f t="shared" si="74"/>
        <v/>
      </c>
    </row>
    <row r="796" spans="1:8" x14ac:dyDescent="0.3">
      <c r="A796" s="14">
        <f t="shared" si="69"/>
        <v>764</v>
      </c>
      <c r="B796" s="15" t="str">
        <f>IF(A796&lt;=$O$14,EDATE(B795,#REF!),"")</f>
        <v/>
      </c>
      <c r="C796" s="16" t="str">
        <f t="shared" si="70"/>
        <v/>
      </c>
      <c r="D796" s="16" t="str">
        <f t="shared" si="71"/>
        <v/>
      </c>
      <c r="E796" s="16" t="str">
        <f>IF(A796&lt;=$O$14,IF($O$15=1,(C796+D796)*$O$13,C796*$O$13),"")</f>
        <v/>
      </c>
      <c r="F796" s="16" t="str">
        <f t="shared" si="72"/>
        <v/>
      </c>
      <c r="G796" s="16" t="str">
        <f t="shared" si="73"/>
        <v/>
      </c>
      <c r="H796" s="16" t="str">
        <f t="shared" si="74"/>
        <v/>
      </c>
    </row>
    <row r="797" spans="1:8" x14ac:dyDescent="0.3">
      <c r="A797" s="17">
        <f t="shared" si="69"/>
        <v>765</v>
      </c>
      <c r="B797" s="18" t="str">
        <f>IF(A797&lt;=$O$14,EDATE(B796,#REF!),"")</f>
        <v/>
      </c>
      <c r="C797" s="19" t="str">
        <f t="shared" si="70"/>
        <v/>
      </c>
      <c r="D797" s="19" t="str">
        <f t="shared" si="71"/>
        <v/>
      </c>
      <c r="E797" s="19" t="str">
        <f>IF(A797&lt;=$O$14,IF($O$15=1,(C797+D797)*$O$13,C797*$O$13),"")</f>
        <v/>
      </c>
      <c r="F797" s="19" t="str">
        <f t="shared" si="72"/>
        <v/>
      </c>
      <c r="G797" s="19" t="str">
        <f t="shared" si="73"/>
        <v/>
      </c>
      <c r="H797" s="19" t="str">
        <f t="shared" si="74"/>
        <v/>
      </c>
    </row>
    <row r="798" spans="1:8" x14ac:dyDescent="0.3">
      <c r="A798" s="14">
        <f t="shared" si="69"/>
        <v>766</v>
      </c>
      <c r="B798" s="15" t="str">
        <f>IF(A798&lt;=$O$14,EDATE(B797,#REF!),"")</f>
        <v/>
      </c>
      <c r="C798" s="16" t="str">
        <f t="shared" si="70"/>
        <v/>
      </c>
      <c r="D798" s="16" t="str">
        <f t="shared" si="71"/>
        <v/>
      </c>
      <c r="E798" s="16" t="str">
        <f>IF(A798&lt;=$O$14,IF($O$15=1,(C798+D798)*$O$13,C798*$O$13),"")</f>
        <v/>
      </c>
      <c r="F798" s="16" t="str">
        <f t="shared" si="72"/>
        <v/>
      </c>
      <c r="G798" s="16" t="str">
        <f t="shared" si="73"/>
        <v/>
      </c>
      <c r="H798" s="16" t="str">
        <f t="shared" si="74"/>
        <v/>
      </c>
    </row>
    <row r="799" spans="1:8" x14ac:dyDescent="0.3">
      <c r="A799" s="17">
        <f t="shared" si="69"/>
        <v>767</v>
      </c>
      <c r="B799" s="18" t="str">
        <f>IF(A799&lt;=$O$14,EDATE(B798,#REF!),"")</f>
        <v/>
      </c>
      <c r="C799" s="19" t="str">
        <f t="shared" si="70"/>
        <v/>
      </c>
      <c r="D799" s="19" t="str">
        <f t="shared" si="71"/>
        <v/>
      </c>
      <c r="E799" s="19" t="str">
        <f>IF(A799&lt;=$O$14,IF($O$15=1,(C799+D799)*$O$13,C799*$O$13),"")</f>
        <v/>
      </c>
      <c r="F799" s="19" t="str">
        <f t="shared" si="72"/>
        <v/>
      </c>
      <c r="G799" s="19" t="str">
        <f t="shared" si="73"/>
        <v/>
      </c>
      <c r="H799" s="19" t="str">
        <f t="shared" si="74"/>
        <v/>
      </c>
    </row>
    <row r="800" spans="1:8" x14ac:dyDescent="0.3">
      <c r="A800" s="14">
        <f t="shared" si="69"/>
        <v>768</v>
      </c>
      <c r="B800" s="15" t="str">
        <f>IF(A800&lt;=$O$14,EDATE(B799,#REF!),"")</f>
        <v/>
      </c>
      <c r="C800" s="16" t="str">
        <f t="shared" si="70"/>
        <v/>
      </c>
      <c r="D800" s="16" t="str">
        <f t="shared" si="71"/>
        <v/>
      </c>
      <c r="E800" s="16" t="str">
        <f>IF(A800&lt;=$O$14,IF($O$15=1,(C800+D800)*$O$13,C800*$O$13),"")</f>
        <v/>
      </c>
      <c r="F800" s="16" t="str">
        <f t="shared" si="72"/>
        <v/>
      </c>
      <c r="G800" s="16" t="str">
        <f t="shared" si="73"/>
        <v/>
      </c>
      <c r="H800" s="16" t="str">
        <f t="shared" si="74"/>
        <v/>
      </c>
    </row>
    <row r="801" spans="1:8" x14ac:dyDescent="0.3">
      <c r="A801" s="17">
        <f t="shared" ref="A801:A864" si="75">A800+1</f>
        <v>769</v>
      </c>
      <c r="B801" s="18" t="str">
        <f>IF(A801&lt;=$O$14,EDATE(B800,#REF!),"")</f>
        <v/>
      </c>
      <c r="C801" s="19" t="str">
        <f t="shared" ref="C801:C864" si="76">IF(A801&lt;=$O$14,F800,"")</f>
        <v/>
      </c>
      <c r="D801" s="19" t="str">
        <f t="shared" ref="D801:D864" si="77">IF(A801&lt;=$O$14,$B$5,"")</f>
        <v/>
      </c>
      <c r="E801" s="19" t="str">
        <f>IF(A801&lt;=$O$14,IF($O$15=1,(C801+D801)*$O$13,C801*$O$13),"")</f>
        <v/>
      </c>
      <c r="F801" s="19" t="str">
        <f t="shared" ref="F801:F864" si="78">IF(A801&lt;=$O$14,C801+D801+E801,"")</f>
        <v/>
      </c>
      <c r="G801" s="19" t="str">
        <f t="shared" ref="G801:G864" si="79">IF(A801&lt;=$O$14,G800+D801,"")</f>
        <v/>
      </c>
      <c r="H801" s="19" t="str">
        <f t="shared" ref="H801:H864" si="80">IF(A801&lt;=$O$14,F801-G801,"")</f>
        <v/>
      </c>
    </row>
    <row r="802" spans="1:8" x14ac:dyDescent="0.3">
      <c r="A802" s="14">
        <f t="shared" si="75"/>
        <v>770</v>
      </c>
      <c r="B802" s="15" t="str">
        <f>IF(A802&lt;=$O$14,EDATE(B801,#REF!),"")</f>
        <v/>
      </c>
      <c r="C802" s="16" t="str">
        <f t="shared" si="76"/>
        <v/>
      </c>
      <c r="D802" s="16" t="str">
        <f t="shared" si="77"/>
        <v/>
      </c>
      <c r="E802" s="16" t="str">
        <f>IF(A802&lt;=$O$14,IF($O$15=1,(C802+D802)*$O$13,C802*$O$13),"")</f>
        <v/>
      </c>
      <c r="F802" s="16" t="str">
        <f t="shared" si="78"/>
        <v/>
      </c>
      <c r="G802" s="16" t="str">
        <f t="shared" si="79"/>
        <v/>
      </c>
      <c r="H802" s="16" t="str">
        <f t="shared" si="80"/>
        <v/>
      </c>
    </row>
    <row r="803" spans="1:8" x14ac:dyDescent="0.3">
      <c r="A803" s="17">
        <f t="shared" si="75"/>
        <v>771</v>
      </c>
      <c r="B803" s="18" t="str">
        <f>IF(A803&lt;=$O$14,EDATE(B802,#REF!),"")</f>
        <v/>
      </c>
      <c r="C803" s="19" t="str">
        <f t="shared" si="76"/>
        <v/>
      </c>
      <c r="D803" s="19" t="str">
        <f t="shared" si="77"/>
        <v/>
      </c>
      <c r="E803" s="19" t="str">
        <f>IF(A803&lt;=$O$14,IF($O$15=1,(C803+D803)*$O$13,C803*$O$13),"")</f>
        <v/>
      </c>
      <c r="F803" s="19" t="str">
        <f t="shared" si="78"/>
        <v/>
      </c>
      <c r="G803" s="19" t="str">
        <f t="shared" si="79"/>
        <v/>
      </c>
      <c r="H803" s="19" t="str">
        <f t="shared" si="80"/>
        <v/>
      </c>
    </row>
    <row r="804" spans="1:8" x14ac:dyDescent="0.3">
      <c r="A804" s="14">
        <f t="shared" si="75"/>
        <v>772</v>
      </c>
      <c r="B804" s="15" t="str">
        <f>IF(A804&lt;=$O$14,EDATE(B803,#REF!),"")</f>
        <v/>
      </c>
      <c r="C804" s="16" t="str">
        <f t="shared" si="76"/>
        <v/>
      </c>
      <c r="D804" s="16" t="str">
        <f t="shared" si="77"/>
        <v/>
      </c>
      <c r="E804" s="16" t="str">
        <f>IF(A804&lt;=$O$14,IF($O$15=1,(C804+D804)*$O$13,C804*$O$13),"")</f>
        <v/>
      </c>
      <c r="F804" s="16" t="str">
        <f t="shared" si="78"/>
        <v/>
      </c>
      <c r="G804" s="16" t="str">
        <f t="shared" si="79"/>
        <v/>
      </c>
      <c r="H804" s="16" t="str">
        <f t="shared" si="80"/>
        <v/>
      </c>
    </row>
    <row r="805" spans="1:8" x14ac:dyDescent="0.3">
      <c r="A805" s="17">
        <f t="shared" si="75"/>
        <v>773</v>
      </c>
      <c r="B805" s="18" t="str">
        <f>IF(A805&lt;=$O$14,EDATE(B804,#REF!),"")</f>
        <v/>
      </c>
      <c r="C805" s="19" t="str">
        <f t="shared" si="76"/>
        <v/>
      </c>
      <c r="D805" s="19" t="str">
        <f t="shared" si="77"/>
        <v/>
      </c>
      <c r="E805" s="19" t="str">
        <f>IF(A805&lt;=$O$14,IF($O$15=1,(C805+D805)*$O$13,C805*$O$13),"")</f>
        <v/>
      </c>
      <c r="F805" s="19" t="str">
        <f t="shared" si="78"/>
        <v/>
      </c>
      <c r="G805" s="19" t="str">
        <f t="shared" si="79"/>
        <v/>
      </c>
      <c r="H805" s="19" t="str">
        <f t="shared" si="80"/>
        <v/>
      </c>
    </row>
    <row r="806" spans="1:8" x14ac:dyDescent="0.3">
      <c r="A806" s="14">
        <f t="shared" si="75"/>
        <v>774</v>
      </c>
      <c r="B806" s="15" t="str">
        <f>IF(A806&lt;=$O$14,EDATE(B805,#REF!),"")</f>
        <v/>
      </c>
      <c r="C806" s="16" t="str">
        <f t="shared" si="76"/>
        <v/>
      </c>
      <c r="D806" s="16" t="str">
        <f t="shared" si="77"/>
        <v/>
      </c>
      <c r="E806" s="16" t="str">
        <f>IF(A806&lt;=$O$14,IF($O$15=1,(C806+D806)*$O$13,C806*$O$13),"")</f>
        <v/>
      </c>
      <c r="F806" s="16" t="str">
        <f t="shared" si="78"/>
        <v/>
      </c>
      <c r="G806" s="16" t="str">
        <f t="shared" si="79"/>
        <v/>
      </c>
      <c r="H806" s="16" t="str">
        <f t="shared" si="80"/>
        <v/>
      </c>
    </row>
    <row r="807" spans="1:8" x14ac:dyDescent="0.3">
      <c r="A807" s="17">
        <f t="shared" si="75"/>
        <v>775</v>
      </c>
      <c r="B807" s="18" t="str">
        <f>IF(A807&lt;=$O$14,EDATE(B806,#REF!),"")</f>
        <v/>
      </c>
      <c r="C807" s="19" t="str">
        <f t="shared" si="76"/>
        <v/>
      </c>
      <c r="D807" s="19" t="str">
        <f t="shared" si="77"/>
        <v/>
      </c>
      <c r="E807" s="19" t="str">
        <f>IF(A807&lt;=$O$14,IF($O$15=1,(C807+D807)*$O$13,C807*$O$13),"")</f>
        <v/>
      </c>
      <c r="F807" s="19" t="str">
        <f t="shared" si="78"/>
        <v/>
      </c>
      <c r="G807" s="19" t="str">
        <f t="shared" si="79"/>
        <v/>
      </c>
      <c r="H807" s="19" t="str">
        <f t="shared" si="80"/>
        <v/>
      </c>
    </row>
    <row r="808" spans="1:8" x14ac:dyDescent="0.3">
      <c r="A808" s="14">
        <f t="shared" si="75"/>
        <v>776</v>
      </c>
      <c r="B808" s="15" t="str">
        <f>IF(A808&lt;=$O$14,EDATE(B807,#REF!),"")</f>
        <v/>
      </c>
      <c r="C808" s="16" t="str">
        <f t="shared" si="76"/>
        <v/>
      </c>
      <c r="D808" s="16" t="str">
        <f t="shared" si="77"/>
        <v/>
      </c>
      <c r="E808" s="16" t="str">
        <f>IF(A808&lt;=$O$14,IF($O$15=1,(C808+D808)*$O$13,C808*$O$13),"")</f>
        <v/>
      </c>
      <c r="F808" s="16" t="str">
        <f t="shared" si="78"/>
        <v/>
      </c>
      <c r="G808" s="16" t="str">
        <f t="shared" si="79"/>
        <v/>
      </c>
      <c r="H808" s="16" t="str">
        <f t="shared" si="80"/>
        <v/>
      </c>
    </row>
    <row r="809" spans="1:8" x14ac:dyDescent="0.3">
      <c r="A809" s="17">
        <f t="shared" si="75"/>
        <v>777</v>
      </c>
      <c r="B809" s="18" t="str">
        <f>IF(A809&lt;=$O$14,EDATE(B808,#REF!),"")</f>
        <v/>
      </c>
      <c r="C809" s="19" t="str">
        <f t="shared" si="76"/>
        <v/>
      </c>
      <c r="D809" s="19" t="str">
        <f t="shared" si="77"/>
        <v/>
      </c>
      <c r="E809" s="19" t="str">
        <f>IF(A809&lt;=$O$14,IF($O$15=1,(C809+D809)*$O$13,C809*$O$13),"")</f>
        <v/>
      </c>
      <c r="F809" s="19" t="str">
        <f t="shared" si="78"/>
        <v/>
      </c>
      <c r="G809" s="19" t="str">
        <f t="shared" si="79"/>
        <v/>
      </c>
      <c r="H809" s="19" t="str">
        <f t="shared" si="80"/>
        <v/>
      </c>
    </row>
    <row r="810" spans="1:8" x14ac:dyDescent="0.3">
      <c r="A810" s="14">
        <f t="shared" si="75"/>
        <v>778</v>
      </c>
      <c r="B810" s="15" t="str">
        <f>IF(A810&lt;=$O$14,EDATE(B809,#REF!),"")</f>
        <v/>
      </c>
      <c r="C810" s="16" t="str">
        <f t="shared" si="76"/>
        <v/>
      </c>
      <c r="D810" s="16" t="str">
        <f t="shared" si="77"/>
        <v/>
      </c>
      <c r="E810" s="16" t="str">
        <f>IF(A810&lt;=$O$14,IF($O$15=1,(C810+D810)*$O$13,C810*$O$13),"")</f>
        <v/>
      </c>
      <c r="F810" s="16" t="str">
        <f t="shared" si="78"/>
        <v/>
      </c>
      <c r="G810" s="16" t="str">
        <f t="shared" si="79"/>
        <v/>
      </c>
      <c r="H810" s="16" t="str">
        <f t="shared" si="80"/>
        <v/>
      </c>
    </row>
    <row r="811" spans="1:8" x14ac:dyDescent="0.3">
      <c r="A811" s="17">
        <f t="shared" si="75"/>
        <v>779</v>
      </c>
      <c r="B811" s="18" t="str">
        <f>IF(A811&lt;=$O$14,EDATE(B810,#REF!),"")</f>
        <v/>
      </c>
      <c r="C811" s="19" t="str">
        <f t="shared" si="76"/>
        <v/>
      </c>
      <c r="D811" s="19" t="str">
        <f t="shared" si="77"/>
        <v/>
      </c>
      <c r="E811" s="19" t="str">
        <f>IF(A811&lt;=$O$14,IF($O$15=1,(C811+D811)*$O$13,C811*$O$13),"")</f>
        <v/>
      </c>
      <c r="F811" s="19" t="str">
        <f t="shared" si="78"/>
        <v/>
      </c>
      <c r="G811" s="19" t="str">
        <f t="shared" si="79"/>
        <v/>
      </c>
      <c r="H811" s="19" t="str">
        <f t="shared" si="80"/>
        <v/>
      </c>
    </row>
    <row r="812" spans="1:8" x14ac:dyDescent="0.3">
      <c r="A812" s="14">
        <f t="shared" si="75"/>
        <v>780</v>
      </c>
      <c r="B812" s="15" t="str">
        <f>IF(A812&lt;=$O$14,EDATE(B811,#REF!),"")</f>
        <v/>
      </c>
      <c r="C812" s="16" t="str">
        <f t="shared" si="76"/>
        <v/>
      </c>
      <c r="D812" s="16" t="str">
        <f t="shared" si="77"/>
        <v/>
      </c>
      <c r="E812" s="16" t="str">
        <f>IF(A812&lt;=$O$14,IF($O$15=1,(C812+D812)*$O$13,C812*$O$13),"")</f>
        <v/>
      </c>
      <c r="F812" s="16" t="str">
        <f t="shared" si="78"/>
        <v/>
      </c>
      <c r="G812" s="16" t="str">
        <f t="shared" si="79"/>
        <v/>
      </c>
      <c r="H812" s="16" t="str">
        <f t="shared" si="80"/>
        <v/>
      </c>
    </row>
    <row r="813" spans="1:8" x14ac:dyDescent="0.3">
      <c r="A813" s="17">
        <f t="shared" si="75"/>
        <v>781</v>
      </c>
      <c r="B813" s="18" t="str">
        <f>IF(A813&lt;=$O$14,EDATE(B812,#REF!),"")</f>
        <v/>
      </c>
      <c r="C813" s="19" t="str">
        <f t="shared" si="76"/>
        <v/>
      </c>
      <c r="D813" s="19" t="str">
        <f t="shared" si="77"/>
        <v/>
      </c>
      <c r="E813" s="19" t="str">
        <f>IF(A813&lt;=$O$14,IF($O$15=1,(C813+D813)*$O$13,C813*$O$13),"")</f>
        <v/>
      </c>
      <c r="F813" s="19" t="str">
        <f t="shared" si="78"/>
        <v/>
      </c>
      <c r="G813" s="19" t="str">
        <f t="shared" si="79"/>
        <v/>
      </c>
      <c r="H813" s="19" t="str">
        <f t="shared" si="80"/>
        <v/>
      </c>
    </row>
    <row r="814" spans="1:8" x14ac:dyDescent="0.3">
      <c r="A814" s="14">
        <f t="shared" si="75"/>
        <v>782</v>
      </c>
      <c r="B814" s="15" t="str">
        <f>IF(A814&lt;=$O$14,EDATE(B813,#REF!),"")</f>
        <v/>
      </c>
      <c r="C814" s="16" t="str">
        <f t="shared" si="76"/>
        <v/>
      </c>
      <c r="D814" s="16" t="str">
        <f t="shared" si="77"/>
        <v/>
      </c>
      <c r="E814" s="16" t="str">
        <f>IF(A814&lt;=$O$14,IF($O$15=1,(C814+D814)*$O$13,C814*$O$13),"")</f>
        <v/>
      </c>
      <c r="F814" s="16" t="str">
        <f t="shared" si="78"/>
        <v/>
      </c>
      <c r="G814" s="16" t="str">
        <f t="shared" si="79"/>
        <v/>
      </c>
      <c r="H814" s="16" t="str">
        <f t="shared" si="80"/>
        <v/>
      </c>
    </row>
    <row r="815" spans="1:8" x14ac:dyDescent="0.3">
      <c r="A815" s="17">
        <f t="shared" si="75"/>
        <v>783</v>
      </c>
      <c r="B815" s="18" t="str">
        <f>IF(A815&lt;=$O$14,EDATE(B814,#REF!),"")</f>
        <v/>
      </c>
      <c r="C815" s="19" t="str">
        <f t="shared" si="76"/>
        <v/>
      </c>
      <c r="D815" s="19" t="str">
        <f t="shared" si="77"/>
        <v/>
      </c>
      <c r="E815" s="19" t="str">
        <f>IF(A815&lt;=$O$14,IF($O$15=1,(C815+D815)*$O$13,C815*$O$13),"")</f>
        <v/>
      </c>
      <c r="F815" s="19" t="str">
        <f t="shared" si="78"/>
        <v/>
      </c>
      <c r="G815" s="19" t="str">
        <f t="shared" si="79"/>
        <v/>
      </c>
      <c r="H815" s="19" t="str">
        <f t="shared" si="80"/>
        <v/>
      </c>
    </row>
    <row r="816" spans="1:8" x14ac:dyDescent="0.3">
      <c r="A816" s="14">
        <f t="shared" si="75"/>
        <v>784</v>
      </c>
      <c r="B816" s="15" t="str">
        <f>IF(A816&lt;=$O$14,EDATE(B815,#REF!),"")</f>
        <v/>
      </c>
      <c r="C816" s="16" t="str">
        <f t="shared" si="76"/>
        <v/>
      </c>
      <c r="D816" s="16" t="str">
        <f t="shared" si="77"/>
        <v/>
      </c>
      <c r="E816" s="16" t="str">
        <f>IF(A816&lt;=$O$14,IF($O$15=1,(C816+D816)*$O$13,C816*$O$13),"")</f>
        <v/>
      </c>
      <c r="F816" s="16" t="str">
        <f t="shared" si="78"/>
        <v/>
      </c>
      <c r="G816" s="16" t="str">
        <f t="shared" si="79"/>
        <v/>
      </c>
      <c r="H816" s="16" t="str">
        <f t="shared" si="80"/>
        <v/>
      </c>
    </row>
    <row r="817" spans="1:8" x14ac:dyDescent="0.3">
      <c r="A817" s="17">
        <f t="shared" si="75"/>
        <v>785</v>
      </c>
      <c r="B817" s="18" t="str">
        <f>IF(A817&lt;=$O$14,EDATE(B816,#REF!),"")</f>
        <v/>
      </c>
      <c r="C817" s="19" t="str">
        <f t="shared" si="76"/>
        <v/>
      </c>
      <c r="D817" s="19" t="str">
        <f t="shared" si="77"/>
        <v/>
      </c>
      <c r="E817" s="19" t="str">
        <f>IF(A817&lt;=$O$14,IF($O$15=1,(C817+D817)*$O$13,C817*$O$13),"")</f>
        <v/>
      </c>
      <c r="F817" s="19" t="str">
        <f t="shared" si="78"/>
        <v/>
      </c>
      <c r="G817" s="19" t="str">
        <f t="shared" si="79"/>
        <v/>
      </c>
      <c r="H817" s="19" t="str">
        <f t="shared" si="80"/>
        <v/>
      </c>
    </row>
    <row r="818" spans="1:8" x14ac:dyDescent="0.3">
      <c r="A818" s="14">
        <f t="shared" si="75"/>
        <v>786</v>
      </c>
      <c r="B818" s="15" t="str">
        <f>IF(A818&lt;=$O$14,EDATE(B817,#REF!),"")</f>
        <v/>
      </c>
      <c r="C818" s="16" t="str">
        <f t="shared" si="76"/>
        <v/>
      </c>
      <c r="D818" s="16" t="str">
        <f t="shared" si="77"/>
        <v/>
      </c>
      <c r="E818" s="16" t="str">
        <f>IF(A818&lt;=$O$14,IF($O$15=1,(C818+D818)*$O$13,C818*$O$13),"")</f>
        <v/>
      </c>
      <c r="F818" s="16" t="str">
        <f t="shared" si="78"/>
        <v/>
      </c>
      <c r="G818" s="16" t="str">
        <f t="shared" si="79"/>
        <v/>
      </c>
      <c r="H818" s="16" t="str">
        <f t="shared" si="80"/>
        <v/>
      </c>
    </row>
    <row r="819" spans="1:8" x14ac:dyDescent="0.3">
      <c r="A819" s="17">
        <f t="shared" si="75"/>
        <v>787</v>
      </c>
      <c r="B819" s="18" t="str">
        <f>IF(A819&lt;=$O$14,EDATE(B818,#REF!),"")</f>
        <v/>
      </c>
      <c r="C819" s="19" t="str">
        <f t="shared" si="76"/>
        <v/>
      </c>
      <c r="D819" s="19" t="str">
        <f t="shared" si="77"/>
        <v/>
      </c>
      <c r="E819" s="19" t="str">
        <f>IF(A819&lt;=$O$14,IF($O$15=1,(C819+D819)*$O$13,C819*$O$13),"")</f>
        <v/>
      </c>
      <c r="F819" s="19" t="str">
        <f t="shared" si="78"/>
        <v/>
      </c>
      <c r="G819" s="19" t="str">
        <f t="shared" si="79"/>
        <v/>
      </c>
      <c r="H819" s="19" t="str">
        <f t="shared" si="80"/>
        <v/>
      </c>
    </row>
    <row r="820" spans="1:8" x14ac:dyDescent="0.3">
      <c r="A820" s="14">
        <f t="shared" si="75"/>
        <v>788</v>
      </c>
      <c r="B820" s="15" t="str">
        <f>IF(A820&lt;=$O$14,EDATE(B819,#REF!),"")</f>
        <v/>
      </c>
      <c r="C820" s="16" t="str">
        <f t="shared" si="76"/>
        <v/>
      </c>
      <c r="D820" s="16" t="str">
        <f t="shared" si="77"/>
        <v/>
      </c>
      <c r="E820" s="16" t="str">
        <f>IF(A820&lt;=$O$14,IF($O$15=1,(C820+D820)*$O$13,C820*$O$13),"")</f>
        <v/>
      </c>
      <c r="F820" s="16" t="str">
        <f t="shared" si="78"/>
        <v/>
      </c>
      <c r="G820" s="16" t="str">
        <f t="shared" si="79"/>
        <v/>
      </c>
      <c r="H820" s="16" t="str">
        <f t="shared" si="80"/>
        <v/>
      </c>
    </row>
    <row r="821" spans="1:8" x14ac:dyDescent="0.3">
      <c r="A821" s="17">
        <f t="shared" si="75"/>
        <v>789</v>
      </c>
      <c r="B821" s="18" t="str">
        <f>IF(A821&lt;=$O$14,EDATE(B820,#REF!),"")</f>
        <v/>
      </c>
      <c r="C821" s="19" t="str">
        <f t="shared" si="76"/>
        <v/>
      </c>
      <c r="D821" s="19" t="str">
        <f t="shared" si="77"/>
        <v/>
      </c>
      <c r="E821" s="19" t="str">
        <f>IF(A821&lt;=$O$14,IF($O$15=1,(C821+D821)*$O$13,C821*$O$13),"")</f>
        <v/>
      </c>
      <c r="F821" s="19" t="str">
        <f t="shared" si="78"/>
        <v/>
      </c>
      <c r="G821" s="19" t="str">
        <f t="shared" si="79"/>
        <v/>
      </c>
      <c r="H821" s="19" t="str">
        <f t="shared" si="80"/>
        <v/>
      </c>
    </row>
    <row r="822" spans="1:8" x14ac:dyDescent="0.3">
      <c r="A822" s="14">
        <f t="shared" si="75"/>
        <v>790</v>
      </c>
      <c r="B822" s="15" t="str">
        <f>IF(A822&lt;=$O$14,EDATE(B821,#REF!),"")</f>
        <v/>
      </c>
      <c r="C822" s="16" t="str">
        <f t="shared" si="76"/>
        <v/>
      </c>
      <c r="D822" s="16" t="str">
        <f t="shared" si="77"/>
        <v/>
      </c>
      <c r="E822" s="16" t="str">
        <f>IF(A822&lt;=$O$14,IF($O$15=1,(C822+D822)*$O$13,C822*$O$13),"")</f>
        <v/>
      </c>
      <c r="F822" s="16" t="str">
        <f t="shared" si="78"/>
        <v/>
      </c>
      <c r="G822" s="16" t="str">
        <f t="shared" si="79"/>
        <v/>
      </c>
      <c r="H822" s="16" t="str">
        <f t="shared" si="80"/>
        <v/>
      </c>
    </row>
    <row r="823" spans="1:8" x14ac:dyDescent="0.3">
      <c r="A823" s="17">
        <f t="shared" si="75"/>
        <v>791</v>
      </c>
      <c r="B823" s="18" t="str">
        <f>IF(A823&lt;=$O$14,EDATE(B822,#REF!),"")</f>
        <v/>
      </c>
      <c r="C823" s="19" t="str">
        <f t="shared" si="76"/>
        <v/>
      </c>
      <c r="D823" s="19" t="str">
        <f t="shared" si="77"/>
        <v/>
      </c>
      <c r="E823" s="19" t="str">
        <f>IF(A823&lt;=$O$14,IF($O$15=1,(C823+D823)*$O$13,C823*$O$13),"")</f>
        <v/>
      </c>
      <c r="F823" s="19" t="str">
        <f t="shared" si="78"/>
        <v/>
      </c>
      <c r="G823" s="19" t="str">
        <f t="shared" si="79"/>
        <v/>
      </c>
      <c r="H823" s="19" t="str">
        <f t="shared" si="80"/>
        <v/>
      </c>
    </row>
    <row r="824" spans="1:8" x14ac:dyDescent="0.3">
      <c r="A824" s="14">
        <f t="shared" si="75"/>
        <v>792</v>
      </c>
      <c r="B824" s="15" t="str">
        <f>IF(A824&lt;=$O$14,EDATE(B823,#REF!),"")</f>
        <v/>
      </c>
      <c r="C824" s="16" t="str">
        <f t="shared" si="76"/>
        <v/>
      </c>
      <c r="D824" s="16" t="str">
        <f t="shared" si="77"/>
        <v/>
      </c>
      <c r="E824" s="16" t="str">
        <f>IF(A824&lt;=$O$14,IF($O$15=1,(C824+D824)*$O$13,C824*$O$13),"")</f>
        <v/>
      </c>
      <c r="F824" s="16" t="str">
        <f t="shared" si="78"/>
        <v/>
      </c>
      <c r="G824" s="16" t="str">
        <f t="shared" si="79"/>
        <v/>
      </c>
      <c r="H824" s="16" t="str">
        <f t="shared" si="80"/>
        <v/>
      </c>
    </row>
    <row r="825" spans="1:8" x14ac:dyDescent="0.3">
      <c r="A825" s="17">
        <f t="shared" si="75"/>
        <v>793</v>
      </c>
      <c r="B825" s="18" t="str">
        <f>IF(A825&lt;=$O$14,EDATE(B824,#REF!),"")</f>
        <v/>
      </c>
      <c r="C825" s="19" t="str">
        <f t="shared" si="76"/>
        <v/>
      </c>
      <c r="D825" s="19" t="str">
        <f t="shared" si="77"/>
        <v/>
      </c>
      <c r="E825" s="19" t="str">
        <f>IF(A825&lt;=$O$14,IF($O$15=1,(C825+D825)*$O$13,C825*$O$13),"")</f>
        <v/>
      </c>
      <c r="F825" s="19" t="str">
        <f t="shared" si="78"/>
        <v/>
      </c>
      <c r="G825" s="19" t="str">
        <f t="shared" si="79"/>
        <v/>
      </c>
      <c r="H825" s="19" t="str">
        <f t="shared" si="80"/>
        <v/>
      </c>
    </row>
    <row r="826" spans="1:8" x14ac:dyDescent="0.3">
      <c r="A826" s="14">
        <f t="shared" si="75"/>
        <v>794</v>
      </c>
      <c r="B826" s="15" t="str">
        <f>IF(A826&lt;=$O$14,EDATE(B825,#REF!),"")</f>
        <v/>
      </c>
      <c r="C826" s="16" t="str">
        <f t="shared" si="76"/>
        <v/>
      </c>
      <c r="D826" s="16" t="str">
        <f t="shared" si="77"/>
        <v/>
      </c>
      <c r="E826" s="16" t="str">
        <f>IF(A826&lt;=$O$14,IF($O$15=1,(C826+D826)*$O$13,C826*$O$13),"")</f>
        <v/>
      </c>
      <c r="F826" s="16" t="str">
        <f t="shared" si="78"/>
        <v/>
      </c>
      <c r="G826" s="16" t="str">
        <f t="shared" si="79"/>
        <v/>
      </c>
      <c r="H826" s="16" t="str">
        <f t="shared" si="80"/>
        <v/>
      </c>
    </row>
    <row r="827" spans="1:8" x14ac:dyDescent="0.3">
      <c r="A827" s="17">
        <f t="shared" si="75"/>
        <v>795</v>
      </c>
      <c r="B827" s="18" t="str">
        <f>IF(A827&lt;=$O$14,EDATE(B826,#REF!),"")</f>
        <v/>
      </c>
      <c r="C827" s="19" t="str">
        <f t="shared" si="76"/>
        <v/>
      </c>
      <c r="D827" s="19" t="str">
        <f t="shared" si="77"/>
        <v/>
      </c>
      <c r="E827" s="19" t="str">
        <f>IF(A827&lt;=$O$14,IF($O$15=1,(C827+D827)*$O$13,C827*$O$13),"")</f>
        <v/>
      </c>
      <c r="F827" s="19" t="str">
        <f t="shared" si="78"/>
        <v/>
      </c>
      <c r="G827" s="19" t="str">
        <f t="shared" si="79"/>
        <v/>
      </c>
      <c r="H827" s="19" t="str">
        <f t="shared" si="80"/>
        <v/>
      </c>
    </row>
    <row r="828" spans="1:8" x14ac:dyDescent="0.3">
      <c r="A828" s="14">
        <f t="shared" si="75"/>
        <v>796</v>
      </c>
      <c r="B828" s="15" t="str">
        <f>IF(A828&lt;=$O$14,EDATE(B827,#REF!),"")</f>
        <v/>
      </c>
      <c r="C828" s="16" t="str">
        <f t="shared" si="76"/>
        <v/>
      </c>
      <c r="D828" s="16" t="str">
        <f t="shared" si="77"/>
        <v/>
      </c>
      <c r="E828" s="16" t="str">
        <f>IF(A828&lt;=$O$14,IF($O$15=1,(C828+D828)*$O$13,C828*$O$13),"")</f>
        <v/>
      </c>
      <c r="F828" s="16" t="str">
        <f t="shared" si="78"/>
        <v/>
      </c>
      <c r="G828" s="16" t="str">
        <f t="shared" si="79"/>
        <v/>
      </c>
      <c r="H828" s="16" t="str">
        <f t="shared" si="80"/>
        <v/>
      </c>
    </row>
    <row r="829" spans="1:8" x14ac:dyDescent="0.3">
      <c r="A829" s="17">
        <f t="shared" si="75"/>
        <v>797</v>
      </c>
      <c r="B829" s="18" t="str">
        <f>IF(A829&lt;=$O$14,EDATE(B828,#REF!),"")</f>
        <v/>
      </c>
      <c r="C829" s="19" t="str">
        <f t="shared" si="76"/>
        <v/>
      </c>
      <c r="D829" s="19" t="str">
        <f t="shared" si="77"/>
        <v/>
      </c>
      <c r="E829" s="19" t="str">
        <f>IF(A829&lt;=$O$14,IF($O$15=1,(C829+D829)*$O$13,C829*$O$13),"")</f>
        <v/>
      </c>
      <c r="F829" s="19" t="str">
        <f t="shared" si="78"/>
        <v/>
      </c>
      <c r="G829" s="19" t="str">
        <f t="shared" si="79"/>
        <v/>
      </c>
      <c r="H829" s="19" t="str">
        <f t="shared" si="80"/>
        <v/>
      </c>
    </row>
    <row r="830" spans="1:8" x14ac:dyDescent="0.3">
      <c r="A830" s="14">
        <f t="shared" si="75"/>
        <v>798</v>
      </c>
      <c r="B830" s="15" t="str">
        <f>IF(A830&lt;=$O$14,EDATE(B829,#REF!),"")</f>
        <v/>
      </c>
      <c r="C830" s="16" t="str">
        <f t="shared" si="76"/>
        <v/>
      </c>
      <c r="D830" s="16" t="str">
        <f t="shared" si="77"/>
        <v/>
      </c>
      <c r="E830" s="16" t="str">
        <f>IF(A830&lt;=$O$14,IF($O$15=1,(C830+D830)*$O$13,C830*$O$13),"")</f>
        <v/>
      </c>
      <c r="F830" s="16" t="str">
        <f t="shared" si="78"/>
        <v/>
      </c>
      <c r="G830" s="16" t="str">
        <f t="shared" si="79"/>
        <v/>
      </c>
      <c r="H830" s="16" t="str">
        <f t="shared" si="80"/>
        <v/>
      </c>
    </row>
    <row r="831" spans="1:8" x14ac:dyDescent="0.3">
      <c r="A831" s="17">
        <f t="shared" si="75"/>
        <v>799</v>
      </c>
      <c r="B831" s="18" t="str">
        <f>IF(A831&lt;=$O$14,EDATE(B830,#REF!),"")</f>
        <v/>
      </c>
      <c r="C831" s="19" t="str">
        <f t="shared" si="76"/>
        <v/>
      </c>
      <c r="D831" s="19" t="str">
        <f t="shared" si="77"/>
        <v/>
      </c>
      <c r="E831" s="19" t="str">
        <f>IF(A831&lt;=$O$14,IF($O$15=1,(C831+D831)*$O$13,C831*$O$13),"")</f>
        <v/>
      </c>
      <c r="F831" s="19" t="str">
        <f t="shared" si="78"/>
        <v/>
      </c>
      <c r="G831" s="19" t="str">
        <f t="shared" si="79"/>
        <v/>
      </c>
      <c r="H831" s="19" t="str">
        <f t="shared" si="80"/>
        <v/>
      </c>
    </row>
    <row r="832" spans="1:8" x14ac:dyDescent="0.3">
      <c r="A832" s="14">
        <f t="shared" si="75"/>
        <v>800</v>
      </c>
      <c r="B832" s="15" t="str">
        <f>IF(A832&lt;=$O$14,EDATE(B831,#REF!),"")</f>
        <v/>
      </c>
      <c r="C832" s="16" t="str">
        <f t="shared" si="76"/>
        <v/>
      </c>
      <c r="D832" s="16" t="str">
        <f t="shared" si="77"/>
        <v/>
      </c>
      <c r="E832" s="16" t="str">
        <f>IF(A832&lt;=$O$14,IF($O$15=1,(C832+D832)*$O$13,C832*$O$13),"")</f>
        <v/>
      </c>
      <c r="F832" s="16" t="str">
        <f t="shared" si="78"/>
        <v/>
      </c>
      <c r="G832" s="16" t="str">
        <f t="shared" si="79"/>
        <v/>
      </c>
      <c r="H832" s="16" t="str">
        <f t="shared" si="80"/>
        <v/>
      </c>
    </row>
    <row r="833" spans="1:8" x14ac:dyDescent="0.3">
      <c r="A833" s="17">
        <f t="shared" si="75"/>
        <v>801</v>
      </c>
      <c r="B833" s="18" t="str">
        <f>IF(A833&lt;=$O$14,EDATE(B832,#REF!),"")</f>
        <v/>
      </c>
      <c r="C833" s="19" t="str">
        <f t="shared" si="76"/>
        <v/>
      </c>
      <c r="D833" s="19" t="str">
        <f t="shared" si="77"/>
        <v/>
      </c>
      <c r="E833" s="19" t="str">
        <f>IF(A833&lt;=$O$14,IF($O$15=1,(C833+D833)*$O$13,C833*$O$13),"")</f>
        <v/>
      </c>
      <c r="F833" s="19" t="str">
        <f t="shared" si="78"/>
        <v/>
      </c>
      <c r="G833" s="19" t="str">
        <f t="shared" si="79"/>
        <v/>
      </c>
      <c r="H833" s="19" t="str">
        <f t="shared" si="80"/>
        <v/>
      </c>
    </row>
    <row r="834" spans="1:8" x14ac:dyDescent="0.3">
      <c r="A834" s="14">
        <f t="shared" si="75"/>
        <v>802</v>
      </c>
      <c r="B834" s="15" t="str">
        <f>IF(A834&lt;=$O$14,EDATE(B833,#REF!),"")</f>
        <v/>
      </c>
      <c r="C834" s="16" t="str">
        <f t="shared" si="76"/>
        <v/>
      </c>
      <c r="D834" s="16" t="str">
        <f t="shared" si="77"/>
        <v/>
      </c>
      <c r="E834" s="16" t="str">
        <f>IF(A834&lt;=$O$14,IF($O$15=1,(C834+D834)*$O$13,C834*$O$13),"")</f>
        <v/>
      </c>
      <c r="F834" s="16" t="str">
        <f t="shared" si="78"/>
        <v/>
      </c>
      <c r="G834" s="16" t="str">
        <f t="shared" si="79"/>
        <v/>
      </c>
      <c r="H834" s="16" t="str">
        <f t="shared" si="80"/>
        <v/>
      </c>
    </row>
    <row r="835" spans="1:8" x14ac:dyDescent="0.3">
      <c r="A835" s="17">
        <f t="shared" si="75"/>
        <v>803</v>
      </c>
      <c r="B835" s="18" t="str">
        <f>IF(A835&lt;=$O$14,EDATE(B834,#REF!),"")</f>
        <v/>
      </c>
      <c r="C835" s="19" t="str">
        <f t="shared" si="76"/>
        <v/>
      </c>
      <c r="D835" s="19" t="str">
        <f t="shared" si="77"/>
        <v/>
      </c>
      <c r="E835" s="19" t="str">
        <f>IF(A835&lt;=$O$14,IF($O$15=1,(C835+D835)*$O$13,C835*$O$13),"")</f>
        <v/>
      </c>
      <c r="F835" s="19" t="str">
        <f t="shared" si="78"/>
        <v/>
      </c>
      <c r="G835" s="19" t="str">
        <f t="shared" si="79"/>
        <v/>
      </c>
      <c r="H835" s="19" t="str">
        <f t="shared" si="80"/>
        <v/>
      </c>
    </row>
    <row r="836" spans="1:8" x14ac:dyDescent="0.3">
      <c r="A836" s="14">
        <f t="shared" si="75"/>
        <v>804</v>
      </c>
      <c r="B836" s="15" t="str">
        <f>IF(A836&lt;=$O$14,EDATE(B835,#REF!),"")</f>
        <v/>
      </c>
      <c r="C836" s="16" t="str">
        <f t="shared" si="76"/>
        <v/>
      </c>
      <c r="D836" s="16" t="str">
        <f t="shared" si="77"/>
        <v/>
      </c>
      <c r="E836" s="16" t="str">
        <f>IF(A836&lt;=$O$14,IF($O$15=1,(C836+D836)*$O$13,C836*$O$13),"")</f>
        <v/>
      </c>
      <c r="F836" s="16" t="str">
        <f t="shared" si="78"/>
        <v/>
      </c>
      <c r="G836" s="16" t="str">
        <f t="shared" si="79"/>
        <v/>
      </c>
      <c r="H836" s="16" t="str">
        <f t="shared" si="80"/>
        <v/>
      </c>
    </row>
    <row r="837" spans="1:8" x14ac:dyDescent="0.3">
      <c r="A837" s="17">
        <f t="shared" si="75"/>
        <v>805</v>
      </c>
      <c r="B837" s="18" t="str">
        <f>IF(A837&lt;=$O$14,EDATE(B836,#REF!),"")</f>
        <v/>
      </c>
      <c r="C837" s="19" t="str">
        <f t="shared" si="76"/>
        <v/>
      </c>
      <c r="D837" s="19" t="str">
        <f t="shared" si="77"/>
        <v/>
      </c>
      <c r="E837" s="19" t="str">
        <f>IF(A837&lt;=$O$14,IF($O$15=1,(C837+D837)*$O$13,C837*$O$13),"")</f>
        <v/>
      </c>
      <c r="F837" s="19" t="str">
        <f t="shared" si="78"/>
        <v/>
      </c>
      <c r="G837" s="19" t="str">
        <f t="shared" si="79"/>
        <v/>
      </c>
      <c r="H837" s="19" t="str">
        <f t="shared" si="80"/>
        <v/>
      </c>
    </row>
    <row r="838" spans="1:8" x14ac:dyDescent="0.3">
      <c r="A838" s="14">
        <f t="shared" si="75"/>
        <v>806</v>
      </c>
      <c r="B838" s="15" t="str">
        <f>IF(A838&lt;=$O$14,EDATE(B837,#REF!),"")</f>
        <v/>
      </c>
      <c r="C838" s="16" t="str">
        <f t="shared" si="76"/>
        <v/>
      </c>
      <c r="D838" s="16" t="str">
        <f t="shared" si="77"/>
        <v/>
      </c>
      <c r="E838" s="16" t="str">
        <f>IF(A838&lt;=$O$14,IF($O$15=1,(C838+D838)*$O$13,C838*$O$13),"")</f>
        <v/>
      </c>
      <c r="F838" s="16" t="str">
        <f t="shared" si="78"/>
        <v/>
      </c>
      <c r="G838" s="16" t="str">
        <f t="shared" si="79"/>
        <v/>
      </c>
      <c r="H838" s="16" t="str">
        <f t="shared" si="80"/>
        <v/>
      </c>
    </row>
    <row r="839" spans="1:8" x14ac:dyDescent="0.3">
      <c r="A839" s="17">
        <f t="shared" si="75"/>
        <v>807</v>
      </c>
      <c r="B839" s="18" t="str">
        <f>IF(A839&lt;=$O$14,EDATE(B838,#REF!),"")</f>
        <v/>
      </c>
      <c r="C839" s="19" t="str">
        <f t="shared" si="76"/>
        <v/>
      </c>
      <c r="D839" s="19" t="str">
        <f t="shared" si="77"/>
        <v/>
      </c>
      <c r="E839" s="19" t="str">
        <f>IF(A839&lt;=$O$14,IF($O$15=1,(C839+D839)*$O$13,C839*$O$13),"")</f>
        <v/>
      </c>
      <c r="F839" s="19" t="str">
        <f t="shared" si="78"/>
        <v/>
      </c>
      <c r="G839" s="19" t="str">
        <f t="shared" si="79"/>
        <v/>
      </c>
      <c r="H839" s="19" t="str">
        <f t="shared" si="80"/>
        <v/>
      </c>
    </row>
    <row r="840" spans="1:8" x14ac:dyDescent="0.3">
      <c r="A840" s="14">
        <f t="shared" si="75"/>
        <v>808</v>
      </c>
      <c r="B840" s="15" t="str">
        <f>IF(A840&lt;=$O$14,EDATE(B839,#REF!),"")</f>
        <v/>
      </c>
      <c r="C840" s="16" t="str">
        <f t="shared" si="76"/>
        <v/>
      </c>
      <c r="D840" s="16" t="str">
        <f t="shared" si="77"/>
        <v/>
      </c>
      <c r="E840" s="16" t="str">
        <f>IF(A840&lt;=$O$14,IF($O$15=1,(C840+D840)*$O$13,C840*$O$13),"")</f>
        <v/>
      </c>
      <c r="F840" s="16" t="str">
        <f t="shared" si="78"/>
        <v/>
      </c>
      <c r="G840" s="16" t="str">
        <f t="shared" si="79"/>
        <v/>
      </c>
      <c r="H840" s="16" t="str">
        <f t="shared" si="80"/>
        <v/>
      </c>
    </row>
    <row r="841" spans="1:8" x14ac:dyDescent="0.3">
      <c r="A841" s="17">
        <f t="shared" si="75"/>
        <v>809</v>
      </c>
      <c r="B841" s="18" t="str">
        <f>IF(A841&lt;=$O$14,EDATE(B840,#REF!),"")</f>
        <v/>
      </c>
      <c r="C841" s="19" t="str">
        <f t="shared" si="76"/>
        <v/>
      </c>
      <c r="D841" s="19" t="str">
        <f t="shared" si="77"/>
        <v/>
      </c>
      <c r="E841" s="19" t="str">
        <f>IF(A841&lt;=$O$14,IF($O$15=1,(C841+D841)*$O$13,C841*$O$13),"")</f>
        <v/>
      </c>
      <c r="F841" s="19" t="str">
        <f t="shared" si="78"/>
        <v/>
      </c>
      <c r="G841" s="19" t="str">
        <f t="shared" si="79"/>
        <v/>
      </c>
      <c r="H841" s="19" t="str">
        <f t="shared" si="80"/>
        <v/>
      </c>
    </row>
    <row r="842" spans="1:8" x14ac:dyDescent="0.3">
      <c r="A842" s="14">
        <f t="shared" si="75"/>
        <v>810</v>
      </c>
      <c r="B842" s="15" t="str">
        <f>IF(A842&lt;=$O$14,EDATE(B841,#REF!),"")</f>
        <v/>
      </c>
      <c r="C842" s="16" t="str">
        <f t="shared" si="76"/>
        <v/>
      </c>
      <c r="D842" s="16" t="str">
        <f t="shared" si="77"/>
        <v/>
      </c>
      <c r="E842" s="16" t="str">
        <f>IF(A842&lt;=$O$14,IF($O$15=1,(C842+D842)*$O$13,C842*$O$13),"")</f>
        <v/>
      </c>
      <c r="F842" s="16" t="str">
        <f t="shared" si="78"/>
        <v/>
      </c>
      <c r="G842" s="16" t="str">
        <f t="shared" si="79"/>
        <v/>
      </c>
      <c r="H842" s="16" t="str">
        <f t="shared" si="80"/>
        <v/>
      </c>
    </row>
    <row r="843" spans="1:8" x14ac:dyDescent="0.3">
      <c r="A843" s="17">
        <f t="shared" si="75"/>
        <v>811</v>
      </c>
      <c r="B843" s="18" t="str">
        <f>IF(A843&lt;=$O$14,EDATE(B842,#REF!),"")</f>
        <v/>
      </c>
      <c r="C843" s="19" t="str">
        <f t="shared" si="76"/>
        <v/>
      </c>
      <c r="D843" s="19" t="str">
        <f t="shared" si="77"/>
        <v/>
      </c>
      <c r="E843" s="19" t="str">
        <f>IF(A843&lt;=$O$14,IF($O$15=1,(C843+D843)*$O$13,C843*$O$13),"")</f>
        <v/>
      </c>
      <c r="F843" s="19" t="str">
        <f t="shared" si="78"/>
        <v/>
      </c>
      <c r="G843" s="19" t="str">
        <f t="shared" si="79"/>
        <v/>
      </c>
      <c r="H843" s="19" t="str">
        <f t="shared" si="80"/>
        <v/>
      </c>
    </row>
    <row r="844" spans="1:8" x14ac:dyDescent="0.3">
      <c r="A844" s="14">
        <f t="shared" si="75"/>
        <v>812</v>
      </c>
      <c r="B844" s="15" t="str">
        <f>IF(A844&lt;=$O$14,EDATE(B843,#REF!),"")</f>
        <v/>
      </c>
      <c r="C844" s="16" t="str">
        <f t="shared" si="76"/>
        <v/>
      </c>
      <c r="D844" s="16" t="str">
        <f t="shared" si="77"/>
        <v/>
      </c>
      <c r="E844" s="16" t="str">
        <f>IF(A844&lt;=$O$14,IF($O$15=1,(C844+D844)*$O$13,C844*$O$13),"")</f>
        <v/>
      </c>
      <c r="F844" s="16" t="str">
        <f t="shared" si="78"/>
        <v/>
      </c>
      <c r="G844" s="16" t="str">
        <f t="shared" si="79"/>
        <v/>
      </c>
      <c r="H844" s="16" t="str">
        <f t="shared" si="80"/>
        <v/>
      </c>
    </row>
    <row r="845" spans="1:8" x14ac:dyDescent="0.3">
      <c r="A845" s="17">
        <f t="shared" si="75"/>
        <v>813</v>
      </c>
      <c r="B845" s="18" t="str">
        <f>IF(A845&lt;=$O$14,EDATE(B844,#REF!),"")</f>
        <v/>
      </c>
      <c r="C845" s="19" t="str">
        <f t="shared" si="76"/>
        <v/>
      </c>
      <c r="D845" s="19" t="str">
        <f t="shared" si="77"/>
        <v/>
      </c>
      <c r="E845" s="19" t="str">
        <f>IF(A845&lt;=$O$14,IF($O$15=1,(C845+D845)*$O$13,C845*$O$13),"")</f>
        <v/>
      </c>
      <c r="F845" s="19" t="str">
        <f t="shared" si="78"/>
        <v/>
      </c>
      <c r="G845" s="19" t="str">
        <f t="shared" si="79"/>
        <v/>
      </c>
      <c r="H845" s="19" t="str">
        <f t="shared" si="80"/>
        <v/>
      </c>
    </row>
    <row r="846" spans="1:8" x14ac:dyDescent="0.3">
      <c r="A846" s="14">
        <f t="shared" si="75"/>
        <v>814</v>
      </c>
      <c r="B846" s="15" t="str">
        <f>IF(A846&lt;=$O$14,EDATE(B845,#REF!),"")</f>
        <v/>
      </c>
      <c r="C846" s="16" t="str">
        <f t="shared" si="76"/>
        <v/>
      </c>
      <c r="D846" s="16" t="str">
        <f t="shared" si="77"/>
        <v/>
      </c>
      <c r="E846" s="16" t="str">
        <f>IF(A846&lt;=$O$14,IF($O$15=1,(C846+D846)*$O$13,C846*$O$13),"")</f>
        <v/>
      </c>
      <c r="F846" s="16" t="str">
        <f t="shared" si="78"/>
        <v/>
      </c>
      <c r="G846" s="16" t="str">
        <f t="shared" si="79"/>
        <v/>
      </c>
      <c r="H846" s="16" t="str">
        <f t="shared" si="80"/>
        <v/>
      </c>
    </row>
    <row r="847" spans="1:8" x14ac:dyDescent="0.3">
      <c r="A847" s="17">
        <f t="shared" si="75"/>
        <v>815</v>
      </c>
      <c r="B847" s="18" t="str">
        <f>IF(A847&lt;=$O$14,EDATE(B846,#REF!),"")</f>
        <v/>
      </c>
      <c r="C847" s="19" t="str">
        <f t="shared" si="76"/>
        <v/>
      </c>
      <c r="D847" s="19" t="str">
        <f t="shared" si="77"/>
        <v/>
      </c>
      <c r="E847" s="19" t="str">
        <f>IF(A847&lt;=$O$14,IF($O$15=1,(C847+D847)*$O$13,C847*$O$13),"")</f>
        <v/>
      </c>
      <c r="F847" s="19" t="str">
        <f t="shared" si="78"/>
        <v/>
      </c>
      <c r="G847" s="19" t="str">
        <f t="shared" si="79"/>
        <v/>
      </c>
      <c r="H847" s="19" t="str">
        <f t="shared" si="80"/>
        <v/>
      </c>
    </row>
    <row r="848" spans="1:8" x14ac:dyDescent="0.3">
      <c r="A848" s="14">
        <f t="shared" si="75"/>
        <v>816</v>
      </c>
      <c r="B848" s="15" t="str">
        <f>IF(A848&lt;=$O$14,EDATE(B847,#REF!),"")</f>
        <v/>
      </c>
      <c r="C848" s="16" t="str">
        <f t="shared" si="76"/>
        <v/>
      </c>
      <c r="D848" s="16" t="str">
        <f t="shared" si="77"/>
        <v/>
      </c>
      <c r="E848" s="16" t="str">
        <f>IF(A848&lt;=$O$14,IF($O$15=1,(C848+D848)*$O$13,C848*$O$13),"")</f>
        <v/>
      </c>
      <c r="F848" s="16" t="str">
        <f t="shared" si="78"/>
        <v/>
      </c>
      <c r="G848" s="16" t="str">
        <f t="shared" si="79"/>
        <v/>
      </c>
      <c r="H848" s="16" t="str">
        <f t="shared" si="80"/>
        <v/>
      </c>
    </row>
    <row r="849" spans="1:8" x14ac:dyDescent="0.3">
      <c r="A849" s="17">
        <f t="shared" si="75"/>
        <v>817</v>
      </c>
      <c r="B849" s="18" t="str">
        <f>IF(A849&lt;=$O$14,EDATE(B848,#REF!),"")</f>
        <v/>
      </c>
      <c r="C849" s="19" t="str">
        <f t="shared" si="76"/>
        <v/>
      </c>
      <c r="D849" s="19" t="str">
        <f t="shared" si="77"/>
        <v/>
      </c>
      <c r="E849" s="19" t="str">
        <f>IF(A849&lt;=$O$14,IF($O$15=1,(C849+D849)*$O$13,C849*$O$13),"")</f>
        <v/>
      </c>
      <c r="F849" s="19" t="str">
        <f t="shared" si="78"/>
        <v/>
      </c>
      <c r="G849" s="19" t="str">
        <f t="shared" si="79"/>
        <v/>
      </c>
      <c r="H849" s="19" t="str">
        <f t="shared" si="80"/>
        <v/>
      </c>
    </row>
    <row r="850" spans="1:8" x14ac:dyDescent="0.3">
      <c r="A850" s="14">
        <f t="shared" si="75"/>
        <v>818</v>
      </c>
      <c r="B850" s="15" t="str">
        <f>IF(A850&lt;=$O$14,EDATE(B849,#REF!),"")</f>
        <v/>
      </c>
      <c r="C850" s="16" t="str">
        <f t="shared" si="76"/>
        <v/>
      </c>
      <c r="D850" s="16" t="str">
        <f t="shared" si="77"/>
        <v/>
      </c>
      <c r="E850" s="16" t="str">
        <f>IF(A850&lt;=$O$14,IF($O$15=1,(C850+D850)*$O$13,C850*$O$13),"")</f>
        <v/>
      </c>
      <c r="F850" s="16" t="str">
        <f t="shared" si="78"/>
        <v/>
      </c>
      <c r="G850" s="16" t="str">
        <f t="shared" si="79"/>
        <v/>
      </c>
      <c r="H850" s="16" t="str">
        <f t="shared" si="80"/>
        <v/>
      </c>
    </row>
    <row r="851" spans="1:8" x14ac:dyDescent="0.3">
      <c r="A851" s="17">
        <f t="shared" si="75"/>
        <v>819</v>
      </c>
      <c r="B851" s="18" t="str">
        <f>IF(A851&lt;=$O$14,EDATE(B850,#REF!),"")</f>
        <v/>
      </c>
      <c r="C851" s="19" t="str">
        <f t="shared" si="76"/>
        <v/>
      </c>
      <c r="D851" s="19" t="str">
        <f t="shared" si="77"/>
        <v/>
      </c>
      <c r="E851" s="19" t="str">
        <f>IF(A851&lt;=$O$14,IF($O$15=1,(C851+D851)*$O$13,C851*$O$13),"")</f>
        <v/>
      </c>
      <c r="F851" s="19" t="str">
        <f t="shared" si="78"/>
        <v/>
      </c>
      <c r="G851" s="19" t="str">
        <f t="shared" si="79"/>
        <v/>
      </c>
      <c r="H851" s="19" t="str">
        <f t="shared" si="80"/>
        <v/>
      </c>
    </row>
    <row r="852" spans="1:8" x14ac:dyDescent="0.3">
      <c r="A852" s="14">
        <f t="shared" si="75"/>
        <v>820</v>
      </c>
      <c r="B852" s="15" t="str">
        <f>IF(A852&lt;=$O$14,EDATE(B851,#REF!),"")</f>
        <v/>
      </c>
      <c r="C852" s="16" t="str">
        <f t="shared" si="76"/>
        <v/>
      </c>
      <c r="D852" s="16" t="str">
        <f t="shared" si="77"/>
        <v/>
      </c>
      <c r="E852" s="16" t="str">
        <f>IF(A852&lt;=$O$14,IF($O$15=1,(C852+D852)*$O$13,C852*$O$13),"")</f>
        <v/>
      </c>
      <c r="F852" s="16" t="str">
        <f t="shared" si="78"/>
        <v/>
      </c>
      <c r="G852" s="16" t="str">
        <f t="shared" si="79"/>
        <v/>
      </c>
      <c r="H852" s="16" t="str">
        <f t="shared" si="80"/>
        <v/>
      </c>
    </row>
    <row r="853" spans="1:8" x14ac:dyDescent="0.3">
      <c r="A853" s="17">
        <f t="shared" si="75"/>
        <v>821</v>
      </c>
      <c r="B853" s="18" t="str">
        <f>IF(A853&lt;=$O$14,EDATE(B852,#REF!),"")</f>
        <v/>
      </c>
      <c r="C853" s="19" t="str">
        <f t="shared" si="76"/>
        <v/>
      </c>
      <c r="D853" s="19" t="str">
        <f t="shared" si="77"/>
        <v/>
      </c>
      <c r="E853" s="19" t="str">
        <f>IF(A853&lt;=$O$14,IF($O$15=1,(C853+D853)*$O$13,C853*$O$13),"")</f>
        <v/>
      </c>
      <c r="F853" s="19" t="str">
        <f t="shared" si="78"/>
        <v/>
      </c>
      <c r="G853" s="19" t="str">
        <f t="shared" si="79"/>
        <v/>
      </c>
      <c r="H853" s="19" t="str">
        <f t="shared" si="80"/>
        <v/>
      </c>
    </row>
    <row r="854" spans="1:8" x14ac:dyDescent="0.3">
      <c r="A854" s="14">
        <f t="shared" si="75"/>
        <v>822</v>
      </c>
      <c r="B854" s="15" t="str">
        <f>IF(A854&lt;=$O$14,EDATE(B853,#REF!),"")</f>
        <v/>
      </c>
      <c r="C854" s="16" t="str">
        <f t="shared" si="76"/>
        <v/>
      </c>
      <c r="D854" s="16" t="str">
        <f t="shared" si="77"/>
        <v/>
      </c>
      <c r="E854" s="16" t="str">
        <f>IF(A854&lt;=$O$14,IF($O$15=1,(C854+D854)*$O$13,C854*$O$13),"")</f>
        <v/>
      </c>
      <c r="F854" s="16" t="str">
        <f t="shared" si="78"/>
        <v/>
      </c>
      <c r="G854" s="16" t="str">
        <f t="shared" si="79"/>
        <v/>
      </c>
      <c r="H854" s="16" t="str">
        <f t="shared" si="80"/>
        <v/>
      </c>
    </row>
    <row r="855" spans="1:8" x14ac:dyDescent="0.3">
      <c r="A855" s="17">
        <f t="shared" si="75"/>
        <v>823</v>
      </c>
      <c r="B855" s="18" t="str">
        <f>IF(A855&lt;=$O$14,EDATE(B854,#REF!),"")</f>
        <v/>
      </c>
      <c r="C855" s="19" t="str">
        <f t="shared" si="76"/>
        <v/>
      </c>
      <c r="D855" s="19" t="str">
        <f t="shared" si="77"/>
        <v/>
      </c>
      <c r="E855" s="19" t="str">
        <f>IF(A855&lt;=$O$14,IF($O$15=1,(C855+D855)*$O$13,C855*$O$13),"")</f>
        <v/>
      </c>
      <c r="F855" s="19" t="str">
        <f t="shared" si="78"/>
        <v/>
      </c>
      <c r="G855" s="19" t="str">
        <f t="shared" si="79"/>
        <v/>
      </c>
      <c r="H855" s="19" t="str">
        <f t="shared" si="80"/>
        <v/>
      </c>
    </row>
    <row r="856" spans="1:8" x14ac:dyDescent="0.3">
      <c r="A856" s="14">
        <f t="shared" si="75"/>
        <v>824</v>
      </c>
      <c r="B856" s="15" t="str">
        <f>IF(A856&lt;=$O$14,EDATE(B855,#REF!),"")</f>
        <v/>
      </c>
      <c r="C856" s="16" t="str">
        <f t="shared" si="76"/>
        <v/>
      </c>
      <c r="D856" s="16" t="str">
        <f t="shared" si="77"/>
        <v/>
      </c>
      <c r="E856" s="16" t="str">
        <f>IF(A856&lt;=$O$14,IF($O$15=1,(C856+D856)*$O$13,C856*$O$13),"")</f>
        <v/>
      </c>
      <c r="F856" s="16" t="str">
        <f t="shared" si="78"/>
        <v/>
      </c>
      <c r="G856" s="16" t="str">
        <f t="shared" si="79"/>
        <v/>
      </c>
      <c r="H856" s="16" t="str">
        <f t="shared" si="80"/>
        <v/>
      </c>
    </row>
    <row r="857" spans="1:8" x14ac:dyDescent="0.3">
      <c r="A857" s="17">
        <f t="shared" si="75"/>
        <v>825</v>
      </c>
      <c r="B857" s="18" t="str">
        <f>IF(A857&lt;=$O$14,EDATE(B856,#REF!),"")</f>
        <v/>
      </c>
      <c r="C857" s="19" t="str">
        <f t="shared" si="76"/>
        <v/>
      </c>
      <c r="D857" s="19" t="str">
        <f t="shared" si="77"/>
        <v/>
      </c>
      <c r="E857" s="19" t="str">
        <f>IF(A857&lt;=$O$14,IF($O$15=1,(C857+D857)*$O$13,C857*$O$13),"")</f>
        <v/>
      </c>
      <c r="F857" s="19" t="str">
        <f t="shared" si="78"/>
        <v/>
      </c>
      <c r="G857" s="19" t="str">
        <f t="shared" si="79"/>
        <v/>
      </c>
      <c r="H857" s="19" t="str">
        <f t="shared" si="80"/>
        <v/>
      </c>
    </row>
    <row r="858" spans="1:8" x14ac:dyDescent="0.3">
      <c r="A858" s="14">
        <f t="shared" si="75"/>
        <v>826</v>
      </c>
      <c r="B858" s="15" t="str">
        <f>IF(A858&lt;=$O$14,EDATE(B857,#REF!),"")</f>
        <v/>
      </c>
      <c r="C858" s="16" t="str">
        <f t="shared" si="76"/>
        <v/>
      </c>
      <c r="D858" s="16" t="str">
        <f t="shared" si="77"/>
        <v/>
      </c>
      <c r="E858" s="16" t="str">
        <f>IF(A858&lt;=$O$14,IF($O$15=1,(C858+D858)*$O$13,C858*$O$13),"")</f>
        <v/>
      </c>
      <c r="F858" s="16" t="str">
        <f t="shared" si="78"/>
        <v/>
      </c>
      <c r="G858" s="16" t="str">
        <f t="shared" si="79"/>
        <v/>
      </c>
      <c r="H858" s="16" t="str">
        <f t="shared" si="80"/>
        <v/>
      </c>
    </row>
    <row r="859" spans="1:8" x14ac:dyDescent="0.3">
      <c r="A859" s="17">
        <f t="shared" si="75"/>
        <v>827</v>
      </c>
      <c r="B859" s="18" t="str">
        <f>IF(A859&lt;=$O$14,EDATE(B858,#REF!),"")</f>
        <v/>
      </c>
      <c r="C859" s="19" t="str">
        <f t="shared" si="76"/>
        <v/>
      </c>
      <c r="D859" s="19" t="str">
        <f t="shared" si="77"/>
        <v/>
      </c>
      <c r="E859" s="19" t="str">
        <f>IF(A859&lt;=$O$14,IF($O$15=1,(C859+D859)*$O$13,C859*$O$13),"")</f>
        <v/>
      </c>
      <c r="F859" s="19" t="str">
        <f t="shared" si="78"/>
        <v/>
      </c>
      <c r="G859" s="19" t="str">
        <f t="shared" si="79"/>
        <v/>
      </c>
      <c r="H859" s="19" t="str">
        <f t="shared" si="80"/>
        <v/>
      </c>
    </row>
    <row r="860" spans="1:8" x14ac:dyDescent="0.3">
      <c r="A860" s="14">
        <f t="shared" si="75"/>
        <v>828</v>
      </c>
      <c r="B860" s="15" t="str">
        <f>IF(A860&lt;=$O$14,EDATE(B859,#REF!),"")</f>
        <v/>
      </c>
      <c r="C860" s="16" t="str">
        <f t="shared" si="76"/>
        <v/>
      </c>
      <c r="D860" s="16" t="str">
        <f t="shared" si="77"/>
        <v/>
      </c>
      <c r="E860" s="16" t="str">
        <f>IF(A860&lt;=$O$14,IF($O$15=1,(C860+D860)*$O$13,C860*$O$13),"")</f>
        <v/>
      </c>
      <c r="F860" s="16" t="str">
        <f t="shared" si="78"/>
        <v/>
      </c>
      <c r="G860" s="16" t="str">
        <f t="shared" si="79"/>
        <v/>
      </c>
      <c r="H860" s="16" t="str">
        <f t="shared" si="80"/>
        <v/>
      </c>
    </row>
    <row r="861" spans="1:8" x14ac:dyDescent="0.3">
      <c r="A861" s="17">
        <f t="shared" si="75"/>
        <v>829</v>
      </c>
      <c r="B861" s="18" t="str">
        <f>IF(A861&lt;=$O$14,EDATE(B860,#REF!),"")</f>
        <v/>
      </c>
      <c r="C861" s="19" t="str">
        <f t="shared" si="76"/>
        <v/>
      </c>
      <c r="D861" s="19" t="str">
        <f t="shared" si="77"/>
        <v/>
      </c>
      <c r="E861" s="19" t="str">
        <f>IF(A861&lt;=$O$14,IF($O$15=1,(C861+D861)*$O$13,C861*$O$13),"")</f>
        <v/>
      </c>
      <c r="F861" s="19" t="str">
        <f t="shared" si="78"/>
        <v/>
      </c>
      <c r="G861" s="19" t="str">
        <f t="shared" si="79"/>
        <v/>
      </c>
      <c r="H861" s="19" t="str">
        <f t="shared" si="80"/>
        <v/>
      </c>
    </row>
    <row r="862" spans="1:8" x14ac:dyDescent="0.3">
      <c r="A862" s="14">
        <f t="shared" si="75"/>
        <v>830</v>
      </c>
      <c r="B862" s="15" t="str">
        <f>IF(A862&lt;=$O$14,EDATE(B861,#REF!),"")</f>
        <v/>
      </c>
      <c r="C862" s="16" t="str">
        <f t="shared" si="76"/>
        <v/>
      </c>
      <c r="D862" s="16" t="str">
        <f t="shared" si="77"/>
        <v/>
      </c>
      <c r="E862" s="16" t="str">
        <f>IF(A862&lt;=$O$14,IF($O$15=1,(C862+D862)*$O$13,C862*$O$13),"")</f>
        <v/>
      </c>
      <c r="F862" s="16" t="str">
        <f t="shared" si="78"/>
        <v/>
      </c>
      <c r="G862" s="16" t="str">
        <f t="shared" si="79"/>
        <v/>
      </c>
      <c r="H862" s="16" t="str">
        <f t="shared" si="80"/>
        <v/>
      </c>
    </row>
    <row r="863" spans="1:8" x14ac:dyDescent="0.3">
      <c r="A863" s="17">
        <f t="shared" si="75"/>
        <v>831</v>
      </c>
      <c r="B863" s="18" t="str">
        <f>IF(A863&lt;=$O$14,EDATE(B862,#REF!),"")</f>
        <v/>
      </c>
      <c r="C863" s="19" t="str">
        <f t="shared" si="76"/>
        <v/>
      </c>
      <c r="D863" s="19" t="str">
        <f t="shared" si="77"/>
        <v/>
      </c>
      <c r="E863" s="19" t="str">
        <f>IF(A863&lt;=$O$14,IF($O$15=1,(C863+D863)*$O$13,C863*$O$13),"")</f>
        <v/>
      </c>
      <c r="F863" s="19" t="str">
        <f t="shared" si="78"/>
        <v/>
      </c>
      <c r="G863" s="19" t="str">
        <f t="shared" si="79"/>
        <v/>
      </c>
      <c r="H863" s="19" t="str">
        <f t="shared" si="80"/>
        <v/>
      </c>
    </row>
    <row r="864" spans="1:8" x14ac:dyDescent="0.3">
      <c r="A864" s="14">
        <f t="shared" si="75"/>
        <v>832</v>
      </c>
      <c r="B864" s="15" t="str">
        <f>IF(A864&lt;=$O$14,EDATE(B863,#REF!),"")</f>
        <v/>
      </c>
      <c r="C864" s="16" t="str">
        <f t="shared" si="76"/>
        <v/>
      </c>
      <c r="D864" s="16" t="str">
        <f t="shared" si="77"/>
        <v/>
      </c>
      <c r="E864" s="16" t="str">
        <f>IF(A864&lt;=$O$14,IF($O$15=1,(C864+D864)*$O$13,C864*$O$13),"")</f>
        <v/>
      </c>
      <c r="F864" s="16" t="str">
        <f t="shared" si="78"/>
        <v/>
      </c>
      <c r="G864" s="16" t="str">
        <f t="shared" si="79"/>
        <v/>
      </c>
      <c r="H864" s="16" t="str">
        <f t="shared" si="80"/>
        <v/>
      </c>
    </row>
    <row r="865" spans="1:8" x14ac:dyDescent="0.3">
      <c r="A865" s="17">
        <f t="shared" ref="A865:A928" si="81">A864+1</f>
        <v>833</v>
      </c>
      <c r="B865" s="18" t="str">
        <f>IF(A865&lt;=$O$14,EDATE(B864,#REF!),"")</f>
        <v/>
      </c>
      <c r="C865" s="19" t="str">
        <f t="shared" ref="C865:C928" si="82">IF(A865&lt;=$O$14,F864,"")</f>
        <v/>
      </c>
      <c r="D865" s="19" t="str">
        <f t="shared" ref="D865:D928" si="83">IF(A865&lt;=$O$14,$B$5,"")</f>
        <v/>
      </c>
      <c r="E865" s="19" t="str">
        <f>IF(A865&lt;=$O$14,IF($O$15=1,(C865+D865)*$O$13,C865*$O$13),"")</f>
        <v/>
      </c>
      <c r="F865" s="19" t="str">
        <f t="shared" ref="F865:F928" si="84">IF(A865&lt;=$O$14,C865+D865+E865,"")</f>
        <v/>
      </c>
      <c r="G865" s="19" t="str">
        <f t="shared" ref="G865:G928" si="85">IF(A865&lt;=$O$14,G864+D865,"")</f>
        <v/>
      </c>
      <c r="H865" s="19" t="str">
        <f t="shared" ref="H865:H928" si="86">IF(A865&lt;=$O$14,F865-G865,"")</f>
        <v/>
      </c>
    </row>
    <row r="866" spans="1:8" x14ac:dyDescent="0.3">
      <c r="A866" s="14">
        <f t="shared" si="81"/>
        <v>834</v>
      </c>
      <c r="B866" s="15" t="str">
        <f>IF(A866&lt;=$O$14,EDATE(B865,#REF!),"")</f>
        <v/>
      </c>
      <c r="C866" s="16" t="str">
        <f t="shared" si="82"/>
        <v/>
      </c>
      <c r="D866" s="16" t="str">
        <f t="shared" si="83"/>
        <v/>
      </c>
      <c r="E866" s="16" t="str">
        <f>IF(A866&lt;=$O$14,IF($O$15=1,(C866+D866)*$O$13,C866*$O$13),"")</f>
        <v/>
      </c>
      <c r="F866" s="16" t="str">
        <f t="shared" si="84"/>
        <v/>
      </c>
      <c r="G866" s="16" t="str">
        <f t="shared" si="85"/>
        <v/>
      </c>
      <c r="H866" s="16" t="str">
        <f t="shared" si="86"/>
        <v/>
      </c>
    </row>
    <row r="867" spans="1:8" x14ac:dyDescent="0.3">
      <c r="A867" s="17">
        <f t="shared" si="81"/>
        <v>835</v>
      </c>
      <c r="B867" s="18" t="str">
        <f>IF(A867&lt;=$O$14,EDATE(B866,#REF!),"")</f>
        <v/>
      </c>
      <c r="C867" s="19" t="str">
        <f t="shared" si="82"/>
        <v/>
      </c>
      <c r="D867" s="19" t="str">
        <f t="shared" si="83"/>
        <v/>
      </c>
      <c r="E867" s="19" t="str">
        <f>IF(A867&lt;=$O$14,IF($O$15=1,(C867+D867)*$O$13,C867*$O$13),"")</f>
        <v/>
      </c>
      <c r="F867" s="19" t="str">
        <f t="shared" si="84"/>
        <v/>
      </c>
      <c r="G867" s="19" t="str">
        <f t="shared" si="85"/>
        <v/>
      </c>
      <c r="H867" s="19" t="str">
        <f t="shared" si="86"/>
        <v/>
      </c>
    </row>
    <row r="868" spans="1:8" x14ac:dyDescent="0.3">
      <c r="A868" s="14">
        <f t="shared" si="81"/>
        <v>836</v>
      </c>
      <c r="B868" s="15" t="str">
        <f>IF(A868&lt;=$O$14,EDATE(B867,#REF!),"")</f>
        <v/>
      </c>
      <c r="C868" s="16" t="str">
        <f t="shared" si="82"/>
        <v/>
      </c>
      <c r="D868" s="16" t="str">
        <f t="shared" si="83"/>
        <v/>
      </c>
      <c r="E868" s="16" t="str">
        <f>IF(A868&lt;=$O$14,IF($O$15=1,(C868+D868)*$O$13,C868*$O$13),"")</f>
        <v/>
      </c>
      <c r="F868" s="16" t="str">
        <f t="shared" si="84"/>
        <v/>
      </c>
      <c r="G868" s="16" t="str">
        <f t="shared" si="85"/>
        <v/>
      </c>
      <c r="H868" s="16" t="str">
        <f t="shared" si="86"/>
        <v/>
      </c>
    </row>
    <row r="869" spans="1:8" x14ac:dyDescent="0.3">
      <c r="A869" s="17">
        <f t="shared" si="81"/>
        <v>837</v>
      </c>
      <c r="B869" s="18" t="str">
        <f>IF(A869&lt;=$O$14,EDATE(B868,#REF!),"")</f>
        <v/>
      </c>
      <c r="C869" s="19" t="str">
        <f t="shared" si="82"/>
        <v/>
      </c>
      <c r="D869" s="19" t="str">
        <f t="shared" si="83"/>
        <v/>
      </c>
      <c r="E869" s="19" t="str">
        <f>IF(A869&lt;=$O$14,IF($O$15=1,(C869+D869)*$O$13,C869*$O$13),"")</f>
        <v/>
      </c>
      <c r="F869" s="19" t="str">
        <f t="shared" si="84"/>
        <v/>
      </c>
      <c r="G869" s="19" t="str">
        <f t="shared" si="85"/>
        <v/>
      </c>
      <c r="H869" s="19" t="str">
        <f t="shared" si="86"/>
        <v/>
      </c>
    </row>
    <row r="870" spans="1:8" x14ac:dyDescent="0.3">
      <c r="A870" s="14">
        <f t="shared" si="81"/>
        <v>838</v>
      </c>
      <c r="B870" s="15" t="str">
        <f>IF(A870&lt;=$O$14,EDATE(B869,#REF!),"")</f>
        <v/>
      </c>
      <c r="C870" s="16" t="str">
        <f t="shared" si="82"/>
        <v/>
      </c>
      <c r="D870" s="16" t="str">
        <f t="shared" si="83"/>
        <v/>
      </c>
      <c r="E870" s="16" t="str">
        <f>IF(A870&lt;=$O$14,IF($O$15=1,(C870+D870)*$O$13,C870*$O$13),"")</f>
        <v/>
      </c>
      <c r="F870" s="16" t="str">
        <f t="shared" si="84"/>
        <v/>
      </c>
      <c r="G870" s="16" t="str">
        <f t="shared" si="85"/>
        <v/>
      </c>
      <c r="H870" s="16" t="str">
        <f t="shared" si="86"/>
        <v/>
      </c>
    </row>
    <row r="871" spans="1:8" x14ac:dyDescent="0.3">
      <c r="A871" s="17">
        <f t="shared" si="81"/>
        <v>839</v>
      </c>
      <c r="B871" s="18" t="str">
        <f>IF(A871&lt;=$O$14,EDATE(B870,#REF!),"")</f>
        <v/>
      </c>
      <c r="C871" s="19" t="str">
        <f t="shared" si="82"/>
        <v/>
      </c>
      <c r="D871" s="19" t="str">
        <f t="shared" si="83"/>
        <v/>
      </c>
      <c r="E871" s="19" t="str">
        <f>IF(A871&lt;=$O$14,IF($O$15=1,(C871+D871)*$O$13,C871*$O$13),"")</f>
        <v/>
      </c>
      <c r="F871" s="19" t="str">
        <f t="shared" si="84"/>
        <v/>
      </c>
      <c r="G871" s="19" t="str">
        <f t="shared" si="85"/>
        <v/>
      </c>
      <c r="H871" s="19" t="str">
        <f t="shared" si="86"/>
        <v/>
      </c>
    </row>
    <row r="872" spans="1:8" x14ac:dyDescent="0.3">
      <c r="A872" s="14">
        <f t="shared" si="81"/>
        <v>840</v>
      </c>
      <c r="B872" s="15" t="str">
        <f>IF(A872&lt;=$O$14,EDATE(B871,#REF!),"")</f>
        <v/>
      </c>
      <c r="C872" s="16" t="str">
        <f t="shared" si="82"/>
        <v/>
      </c>
      <c r="D872" s="16" t="str">
        <f t="shared" si="83"/>
        <v/>
      </c>
      <c r="E872" s="16" t="str">
        <f>IF(A872&lt;=$O$14,IF($O$15=1,(C872+D872)*$O$13,C872*$O$13),"")</f>
        <v/>
      </c>
      <c r="F872" s="16" t="str">
        <f t="shared" si="84"/>
        <v/>
      </c>
      <c r="G872" s="16" t="str">
        <f t="shared" si="85"/>
        <v/>
      </c>
      <c r="H872" s="16" t="str">
        <f t="shared" si="86"/>
        <v/>
      </c>
    </row>
    <row r="873" spans="1:8" x14ac:dyDescent="0.3">
      <c r="A873" s="17">
        <f t="shared" si="81"/>
        <v>841</v>
      </c>
      <c r="B873" s="18" t="str">
        <f>IF(A873&lt;=$O$14,EDATE(B872,#REF!),"")</f>
        <v/>
      </c>
      <c r="C873" s="19" t="str">
        <f t="shared" si="82"/>
        <v/>
      </c>
      <c r="D873" s="19" t="str">
        <f t="shared" si="83"/>
        <v/>
      </c>
      <c r="E873" s="19" t="str">
        <f>IF(A873&lt;=$O$14,IF($O$15=1,(C873+D873)*$O$13,C873*$O$13),"")</f>
        <v/>
      </c>
      <c r="F873" s="19" t="str">
        <f t="shared" si="84"/>
        <v/>
      </c>
      <c r="G873" s="19" t="str">
        <f t="shared" si="85"/>
        <v/>
      </c>
      <c r="H873" s="19" t="str">
        <f t="shared" si="86"/>
        <v/>
      </c>
    </row>
    <row r="874" spans="1:8" x14ac:dyDescent="0.3">
      <c r="A874" s="14">
        <f t="shared" si="81"/>
        <v>842</v>
      </c>
      <c r="B874" s="15" t="str">
        <f>IF(A874&lt;=$O$14,EDATE(B873,#REF!),"")</f>
        <v/>
      </c>
      <c r="C874" s="16" t="str">
        <f t="shared" si="82"/>
        <v/>
      </c>
      <c r="D874" s="16" t="str">
        <f t="shared" si="83"/>
        <v/>
      </c>
      <c r="E874" s="16" t="str">
        <f>IF(A874&lt;=$O$14,IF($O$15=1,(C874+D874)*$O$13,C874*$O$13),"")</f>
        <v/>
      </c>
      <c r="F874" s="16" t="str">
        <f t="shared" si="84"/>
        <v/>
      </c>
      <c r="G874" s="16" t="str">
        <f t="shared" si="85"/>
        <v/>
      </c>
      <c r="H874" s="16" t="str">
        <f t="shared" si="86"/>
        <v/>
      </c>
    </row>
    <row r="875" spans="1:8" x14ac:dyDescent="0.3">
      <c r="A875" s="17">
        <f t="shared" si="81"/>
        <v>843</v>
      </c>
      <c r="B875" s="18" t="str">
        <f>IF(A875&lt;=$O$14,EDATE(B874,#REF!),"")</f>
        <v/>
      </c>
      <c r="C875" s="19" t="str">
        <f t="shared" si="82"/>
        <v/>
      </c>
      <c r="D875" s="19" t="str">
        <f t="shared" si="83"/>
        <v/>
      </c>
      <c r="E875" s="19" t="str">
        <f>IF(A875&lt;=$O$14,IF($O$15=1,(C875+D875)*$O$13,C875*$O$13),"")</f>
        <v/>
      </c>
      <c r="F875" s="19" t="str">
        <f t="shared" si="84"/>
        <v/>
      </c>
      <c r="G875" s="19" t="str">
        <f t="shared" si="85"/>
        <v/>
      </c>
      <c r="H875" s="19" t="str">
        <f t="shared" si="86"/>
        <v/>
      </c>
    </row>
    <row r="876" spans="1:8" x14ac:dyDescent="0.3">
      <c r="A876" s="14">
        <f t="shared" si="81"/>
        <v>844</v>
      </c>
      <c r="B876" s="15" t="str">
        <f>IF(A876&lt;=$O$14,EDATE(B875,#REF!),"")</f>
        <v/>
      </c>
      <c r="C876" s="16" t="str">
        <f t="shared" si="82"/>
        <v/>
      </c>
      <c r="D876" s="16" t="str">
        <f t="shared" si="83"/>
        <v/>
      </c>
      <c r="E876" s="16" t="str">
        <f>IF(A876&lt;=$O$14,IF($O$15=1,(C876+D876)*$O$13,C876*$O$13),"")</f>
        <v/>
      </c>
      <c r="F876" s="16" t="str">
        <f t="shared" si="84"/>
        <v/>
      </c>
      <c r="G876" s="16" t="str">
        <f t="shared" si="85"/>
        <v/>
      </c>
      <c r="H876" s="16" t="str">
        <f t="shared" si="86"/>
        <v/>
      </c>
    </row>
    <row r="877" spans="1:8" x14ac:dyDescent="0.3">
      <c r="A877" s="17">
        <f t="shared" si="81"/>
        <v>845</v>
      </c>
      <c r="B877" s="18" t="str">
        <f>IF(A877&lt;=$O$14,EDATE(B876,#REF!),"")</f>
        <v/>
      </c>
      <c r="C877" s="19" t="str">
        <f t="shared" si="82"/>
        <v/>
      </c>
      <c r="D877" s="19" t="str">
        <f t="shared" si="83"/>
        <v/>
      </c>
      <c r="E877" s="19" t="str">
        <f>IF(A877&lt;=$O$14,IF($O$15=1,(C877+D877)*$O$13,C877*$O$13),"")</f>
        <v/>
      </c>
      <c r="F877" s="19" t="str">
        <f t="shared" si="84"/>
        <v/>
      </c>
      <c r="G877" s="19" t="str">
        <f t="shared" si="85"/>
        <v/>
      </c>
      <c r="H877" s="19" t="str">
        <f t="shared" si="86"/>
        <v/>
      </c>
    </row>
    <row r="878" spans="1:8" x14ac:dyDescent="0.3">
      <c r="A878" s="14">
        <f t="shared" si="81"/>
        <v>846</v>
      </c>
      <c r="B878" s="15" t="str">
        <f>IF(A878&lt;=$O$14,EDATE(B877,#REF!),"")</f>
        <v/>
      </c>
      <c r="C878" s="16" t="str">
        <f t="shared" si="82"/>
        <v/>
      </c>
      <c r="D878" s="16" t="str">
        <f t="shared" si="83"/>
        <v/>
      </c>
      <c r="E878" s="16" t="str">
        <f>IF(A878&lt;=$O$14,IF($O$15=1,(C878+D878)*$O$13,C878*$O$13),"")</f>
        <v/>
      </c>
      <c r="F878" s="16" t="str">
        <f t="shared" si="84"/>
        <v/>
      </c>
      <c r="G878" s="16" t="str">
        <f t="shared" si="85"/>
        <v/>
      </c>
      <c r="H878" s="16" t="str">
        <f t="shared" si="86"/>
        <v/>
      </c>
    </row>
    <row r="879" spans="1:8" x14ac:dyDescent="0.3">
      <c r="A879" s="17">
        <f t="shared" si="81"/>
        <v>847</v>
      </c>
      <c r="B879" s="18" t="str">
        <f>IF(A879&lt;=$O$14,EDATE(B878,#REF!),"")</f>
        <v/>
      </c>
      <c r="C879" s="19" t="str">
        <f t="shared" si="82"/>
        <v/>
      </c>
      <c r="D879" s="19" t="str">
        <f t="shared" si="83"/>
        <v/>
      </c>
      <c r="E879" s="19" t="str">
        <f>IF(A879&lt;=$O$14,IF($O$15=1,(C879+D879)*$O$13,C879*$O$13),"")</f>
        <v/>
      </c>
      <c r="F879" s="19" t="str">
        <f t="shared" si="84"/>
        <v/>
      </c>
      <c r="G879" s="19" t="str">
        <f t="shared" si="85"/>
        <v/>
      </c>
      <c r="H879" s="19" t="str">
        <f t="shared" si="86"/>
        <v/>
      </c>
    </row>
    <row r="880" spans="1:8" x14ac:dyDescent="0.3">
      <c r="A880" s="14">
        <f t="shared" si="81"/>
        <v>848</v>
      </c>
      <c r="B880" s="15" t="str">
        <f>IF(A880&lt;=$O$14,EDATE(B879,#REF!),"")</f>
        <v/>
      </c>
      <c r="C880" s="16" t="str">
        <f t="shared" si="82"/>
        <v/>
      </c>
      <c r="D880" s="16" t="str">
        <f t="shared" si="83"/>
        <v/>
      </c>
      <c r="E880" s="16" t="str">
        <f>IF(A880&lt;=$O$14,IF($O$15=1,(C880+D880)*$O$13,C880*$O$13),"")</f>
        <v/>
      </c>
      <c r="F880" s="16" t="str">
        <f t="shared" si="84"/>
        <v/>
      </c>
      <c r="G880" s="16" t="str">
        <f t="shared" si="85"/>
        <v/>
      </c>
      <c r="H880" s="16" t="str">
        <f t="shared" si="86"/>
        <v/>
      </c>
    </row>
    <row r="881" spans="1:8" x14ac:dyDescent="0.3">
      <c r="A881" s="17">
        <f t="shared" si="81"/>
        <v>849</v>
      </c>
      <c r="B881" s="18" t="str">
        <f>IF(A881&lt;=$O$14,EDATE(B880,#REF!),"")</f>
        <v/>
      </c>
      <c r="C881" s="19" t="str">
        <f t="shared" si="82"/>
        <v/>
      </c>
      <c r="D881" s="19" t="str">
        <f t="shared" si="83"/>
        <v/>
      </c>
      <c r="E881" s="19" t="str">
        <f>IF(A881&lt;=$O$14,IF($O$15=1,(C881+D881)*$O$13,C881*$O$13),"")</f>
        <v/>
      </c>
      <c r="F881" s="19" t="str">
        <f t="shared" si="84"/>
        <v/>
      </c>
      <c r="G881" s="19" t="str">
        <f t="shared" si="85"/>
        <v/>
      </c>
      <c r="H881" s="19" t="str">
        <f t="shared" si="86"/>
        <v/>
      </c>
    </row>
    <row r="882" spans="1:8" x14ac:dyDescent="0.3">
      <c r="A882" s="14">
        <f t="shared" si="81"/>
        <v>850</v>
      </c>
      <c r="B882" s="15" t="str">
        <f>IF(A882&lt;=$O$14,EDATE(B881,#REF!),"")</f>
        <v/>
      </c>
      <c r="C882" s="16" t="str">
        <f t="shared" si="82"/>
        <v/>
      </c>
      <c r="D882" s="16" t="str">
        <f t="shared" si="83"/>
        <v/>
      </c>
      <c r="E882" s="16" t="str">
        <f>IF(A882&lt;=$O$14,IF($O$15=1,(C882+D882)*$O$13,C882*$O$13),"")</f>
        <v/>
      </c>
      <c r="F882" s="16" t="str">
        <f t="shared" si="84"/>
        <v/>
      </c>
      <c r="G882" s="16" t="str">
        <f t="shared" si="85"/>
        <v/>
      </c>
      <c r="H882" s="16" t="str">
        <f t="shared" si="86"/>
        <v/>
      </c>
    </row>
    <row r="883" spans="1:8" x14ac:dyDescent="0.3">
      <c r="A883" s="17">
        <f t="shared" si="81"/>
        <v>851</v>
      </c>
      <c r="B883" s="18" t="str">
        <f>IF(A883&lt;=$O$14,EDATE(B882,#REF!),"")</f>
        <v/>
      </c>
      <c r="C883" s="19" t="str">
        <f t="shared" si="82"/>
        <v/>
      </c>
      <c r="D883" s="19" t="str">
        <f t="shared" si="83"/>
        <v/>
      </c>
      <c r="E883" s="19" t="str">
        <f>IF(A883&lt;=$O$14,IF($O$15=1,(C883+D883)*$O$13,C883*$O$13),"")</f>
        <v/>
      </c>
      <c r="F883" s="19" t="str">
        <f t="shared" si="84"/>
        <v/>
      </c>
      <c r="G883" s="19" t="str">
        <f t="shared" si="85"/>
        <v/>
      </c>
      <c r="H883" s="19" t="str">
        <f t="shared" si="86"/>
        <v/>
      </c>
    </row>
    <row r="884" spans="1:8" x14ac:dyDescent="0.3">
      <c r="A884" s="14">
        <f t="shared" si="81"/>
        <v>852</v>
      </c>
      <c r="B884" s="15" t="str">
        <f>IF(A884&lt;=$O$14,EDATE(B883,#REF!),"")</f>
        <v/>
      </c>
      <c r="C884" s="16" t="str">
        <f t="shared" si="82"/>
        <v/>
      </c>
      <c r="D884" s="16" t="str">
        <f t="shared" si="83"/>
        <v/>
      </c>
      <c r="E884" s="16" t="str">
        <f>IF(A884&lt;=$O$14,IF($O$15=1,(C884+D884)*$O$13,C884*$O$13),"")</f>
        <v/>
      </c>
      <c r="F884" s="16" t="str">
        <f t="shared" si="84"/>
        <v/>
      </c>
      <c r="G884" s="16" t="str">
        <f t="shared" si="85"/>
        <v/>
      </c>
      <c r="H884" s="16" t="str">
        <f t="shared" si="86"/>
        <v/>
      </c>
    </row>
    <row r="885" spans="1:8" x14ac:dyDescent="0.3">
      <c r="A885" s="17">
        <f t="shared" si="81"/>
        <v>853</v>
      </c>
      <c r="B885" s="18" t="str">
        <f>IF(A885&lt;=$O$14,EDATE(B884,#REF!),"")</f>
        <v/>
      </c>
      <c r="C885" s="19" t="str">
        <f t="shared" si="82"/>
        <v/>
      </c>
      <c r="D885" s="19" t="str">
        <f t="shared" si="83"/>
        <v/>
      </c>
      <c r="E885" s="19" t="str">
        <f>IF(A885&lt;=$O$14,IF($O$15=1,(C885+D885)*$O$13,C885*$O$13),"")</f>
        <v/>
      </c>
      <c r="F885" s="19" t="str">
        <f t="shared" si="84"/>
        <v/>
      </c>
      <c r="G885" s="19" t="str">
        <f t="shared" si="85"/>
        <v/>
      </c>
      <c r="H885" s="19" t="str">
        <f t="shared" si="86"/>
        <v/>
      </c>
    </row>
    <row r="886" spans="1:8" x14ac:dyDescent="0.3">
      <c r="A886" s="14">
        <f t="shared" si="81"/>
        <v>854</v>
      </c>
      <c r="B886" s="15" t="str">
        <f>IF(A886&lt;=$O$14,EDATE(B885,#REF!),"")</f>
        <v/>
      </c>
      <c r="C886" s="16" t="str">
        <f t="shared" si="82"/>
        <v/>
      </c>
      <c r="D886" s="16" t="str">
        <f t="shared" si="83"/>
        <v/>
      </c>
      <c r="E886" s="16" t="str">
        <f>IF(A886&lt;=$O$14,IF($O$15=1,(C886+D886)*$O$13,C886*$O$13),"")</f>
        <v/>
      </c>
      <c r="F886" s="16" t="str">
        <f t="shared" si="84"/>
        <v/>
      </c>
      <c r="G886" s="16" t="str">
        <f t="shared" si="85"/>
        <v/>
      </c>
      <c r="H886" s="16" t="str">
        <f t="shared" si="86"/>
        <v/>
      </c>
    </row>
    <row r="887" spans="1:8" x14ac:dyDescent="0.3">
      <c r="A887" s="17">
        <f t="shared" si="81"/>
        <v>855</v>
      </c>
      <c r="B887" s="18" t="str">
        <f>IF(A887&lt;=$O$14,EDATE(B886,#REF!),"")</f>
        <v/>
      </c>
      <c r="C887" s="19" t="str">
        <f t="shared" si="82"/>
        <v/>
      </c>
      <c r="D887" s="19" t="str">
        <f t="shared" si="83"/>
        <v/>
      </c>
      <c r="E887" s="19" t="str">
        <f>IF(A887&lt;=$O$14,IF($O$15=1,(C887+D887)*$O$13,C887*$O$13),"")</f>
        <v/>
      </c>
      <c r="F887" s="19" t="str">
        <f t="shared" si="84"/>
        <v/>
      </c>
      <c r="G887" s="19" t="str">
        <f t="shared" si="85"/>
        <v/>
      </c>
      <c r="H887" s="19" t="str">
        <f t="shared" si="86"/>
        <v/>
      </c>
    </row>
    <row r="888" spans="1:8" x14ac:dyDescent="0.3">
      <c r="A888" s="14">
        <f t="shared" si="81"/>
        <v>856</v>
      </c>
      <c r="B888" s="15" t="str">
        <f>IF(A888&lt;=$O$14,EDATE(B887,#REF!),"")</f>
        <v/>
      </c>
      <c r="C888" s="16" t="str">
        <f t="shared" si="82"/>
        <v/>
      </c>
      <c r="D888" s="16" t="str">
        <f t="shared" si="83"/>
        <v/>
      </c>
      <c r="E888" s="16" t="str">
        <f>IF(A888&lt;=$O$14,IF($O$15=1,(C888+D888)*$O$13,C888*$O$13),"")</f>
        <v/>
      </c>
      <c r="F888" s="16" t="str">
        <f t="shared" si="84"/>
        <v/>
      </c>
      <c r="G888" s="16" t="str">
        <f t="shared" si="85"/>
        <v/>
      </c>
      <c r="H888" s="16" t="str">
        <f t="shared" si="86"/>
        <v/>
      </c>
    </row>
    <row r="889" spans="1:8" x14ac:dyDescent="0.3">
      <c r="A889" s="17">
        <f t="shared" si="81"/>
        <v>857</v>
      </c>
      <c r="B889" s="18" t="str">
        <f>IF(A889&lt;=$O$14,EDATE(B888,#REF!),"")</f>
        <v/>
      </c>
      <c r="C889" s="19" t="str">
        <f t="shared" si="82"/>
        <v/>
      </c>
      <c r="D889" s="19" t="str">
        <f t="shared" si="83"/>
        <v/>
      </c>
      <c r="E889" s="19" t="str">
        <f>IF(A889&lt;=$O$14,IF($O$15=1,(C889+D889)*$O$13,C889*$O$13),"")</f>
        <v/>
      </c>
      <c r="F889" s="19" t="str">
        <f t="shared" si="84"/>
        <v/>
      </c>
      <c r="G889" s="19" t="str">
        <f t="shared" si="85"/>
        <v/>
      </c>
      <c r="H889" s="19" t="str">
        <f t="shared" si="86"/>
        <v/>
      </c>
    </row>
    <row r="890" spans="1:8" x14ac:dyDescent="0.3">
      <c r="A890" s="14">
        <f t="shared" si="81"/>
        <v>858</v>
      </c>
      <c r="B890" s="15" t="str">
        <f>IF(A890&lt;=$O$14,EDATE(B889,#REF!),"")</f>
        <v/>
      </c>
      <c r="C890" s="16" t="str">
        <f t="shared" si="82"/>
        <v/>
      </c>
      <c r="D890" s="16" t="str">
        <f t="shared" si="83"/>
        <v/>
      </c>
      <c r="E890" s="16" t="str">
        <f>IF(A890&lt;=$O$14,IF($O$15=1,(C890+D890)*$O$13,C890*$O$13),"")</f>
        <v/>
      </c>
      <c r="F890" s="16" t="str">
        <f t="shared" si="84"/>
        <v/>
      </c>
      <c r="G890" s="16" t="str">
        <f t="shared" si="85"/>
        <v/>
      </c>
      <c r="H890" s="16" t="str">
        <f t="shared" si="86"/>
        <v/>
      </c>
    </row>
    <row r="891" spans="1:8" x14ac:dyDescent="0.3">
      <c r="A891" s="17">
        <f t="shared" si="81"/>
        <v>859</v>
      </c>
      <c r="B891" s="18" t="str">
        <f>IF(A891&lt;=$O$14,EDATE(B890,#REF!),"")</f>
        <v/>
      </c>
      <c r="C891" s="19" t="str">
        <f t="shared" si="82"/>
        <v/>
      </c>
      <c r="D891" s="19" t="str">
        <f t="shared" si="83"/>
        <v/>
      </c>
      <c r="E891" s="19" t="str">
        <f>IF(A891&lt;=$O$14,IF($O$15=1,(C891+D891)*$O$13,C891*$O$13),"")</f>
        <v/>
      </c>
      <c r="F891" s="19" t="str">
        <f t="shared" si="84"/>
        <v/>
      </c>
      <c r="G891" s="19" t="str">
        <f t="shared" si="85"/>
        <v/>
      </c>
      <c r="H891" s="19" t="str">
        <f t="shared" si="86"/>
        <v/>
      </c>
    </row>
    <row r="892" spans="1:8" x14ac:dyDescent="0.3">
      <c r="A892" s="14">
        <f t="shared" si="81"/>
        <v>860</v>
      </c>
      <c r="B892" s="15" t="str">
        <f>IF(A892&lt;=$O$14,EDATE(B891,#REF!),"")</f>
        <v/>
      </c>
      <c r="C892" s="16" t="str">
        <f t="shared" si="82"/>
        <v/>
      </c>
      <c r="D892" s="16" t="str">
        <f t="shared" si="83"/>
        <v/>
      </c>
      <c r="E892" s="16" t="str">
        <f>IF(A892&lt;=$O$14,IF($O$15=1,(C892+D892)*$O$13,C892*$O$13),"")</f>
        <v/>
      </c>
      <c r="F892" s="16" t="str">
        <f t="shared" si="84"/>
        <v/>
      </c>
      <c r="G892" s="16" t="str">
        <f t="shared" si="85"/>
        <v/>
      </c>
      <c r="H892" s="16" t="str">
        <f t="shared" si="86"/>
        <v/>
      </c>
    </row>
    <row r="893" spans="1:8" x14ac:dyDescent="0.3">
      <c r="A893" s="17">
        <f t="shared" si="81"/>
        <v>861</v>
      </c>
      <c r="B893" s="18" t="str">
        <f>IF(A893&lt;=$O$14,EDATE(B892,#REF!),"")</f>
        <v/>
      </c>
      <c r="C893" s="19" t="str">
        <f t="shared" si="82"/>
        <v/>
      </c>
      <c r="D893" s="19" t="str">
        <f t="shared" si="83"/>
        <v/>
      </c>
      <c r="E893" s="19" t="str">
        <f>IF(A893&lt;=$O$14,IF($O$15=1,(C893+D893)*$O$13,C893*$O$13),"")</f>
        <v/>
      </c>
      <c r="F893" s="19" t="str">
        <f t="shared" si="84"/>
        <v/>
      </c>
      <c r="G893" s="19" t="str">
        <f t="shared" si="85"/>
        <v/>
      </c>
      <c r="H893" s="19" t="str">
        <f t="shared" si="86"/>
        <v/>
      </c>
    </row>
    <row r="894" spans="1:8" x14ac:dyDescent="0.3">
      <c r="A894" s="14">
        <f t="shared" si="81"/>
        <v>862</v>
      </c>
      <c r="B894" s="15" t="str">
        <f>IF(A894&lt;=$O$14,EDATE(B893,#REF!),"")</f>
        <v/>
      </c>
      <c r="C894" s="16" t="str">
        <f t="shared" si="82"/>
        <v/>
      </c>
      <c r="D894" s="16" t="str">
        <f t="shared" si="83"/>
        <v/>
      </c>
      <c r="E894" s="16" t="str">
        <f>IF(A894&lt;=$O$14,IF($O$15=1,(C894+D894)*$O$13,C894*$O$13),"")</f>
        <v/>
      </c>
      <c r="F894" s="16" t="str">
        <f t="shared" si="84"/>
        <v/>
      </c>
      <c r="G894" s="16" t="str">
        <f t="shared" si="85"/>
        <v/>
      </c>
      <c r="H894" s="16" t="str">
        <f t="shared" si="86"/>
        <v/>
      </c>
    </row>
    <row r="895" spans="1:8" x14ac:dyDescent="0.3">
      <c r="A895" s="17">
        <f t="shared" si="81"/>
        <v>863</v>
      </c>
      <c r="B895" s="18" t="str">
        <f>IF(A895&lt;=$O$14,EDATE(B894,#REF!),"")</f>
        <v/>
      </c>
      <c r="C895" s="19" t="str">
        <f t="shared" si="82"/>
        <v/>
      </c>
      <c r="D895" s="19" t="str">
        <f t="shared" si="83"/>
        <v/>
      </c>
      <c r="E895" s="19" t="str">
        <f>IF(A895&lt;=$O$14,IF($O$15=1,(C895+D895)*$O$13,C895*$O$13),"")</f>
        <v/>
      </c>
      <c r="F895" s="19" t="str">
        <f t="shared" si="84"/>
        <v/>
      </c>
      <c r="G895" s="19" t="str">
        <f t="shared" si="85"/>
        <v/>
      </c>
      <c r="H895" s="19" t="str">
        <f t="shared" si="86"/>
        <v/>
      </c>
    </row>
    <row r="896" spans="1:8" x14ac:dyDescent="0.3">
      <c r="A896" s="14">
        <f t="shared" si="81"/>
        <v>864</v>
      </c>
      <c r="B896" s="15" t="str">
        <f>IF(A896&lt;=$O$14,EDATE(B895,#REF!),"")</f>
        <v/>
      </c>
      <c r="C896" s="16" t="str">
        <f t="shared" si="82"/>
        <v/>
      </c>
      <c r="D896" s="16" t="str">
        <f t="shared" si="83"/>
        <v/>
      </c>
      <c r="E896" s="16" t="str">
        <f>IF(A896&lt;=$O$14,IF($O$15=1,(C896+D896)*$O$13,C896*$O$13),"")</f>
        <v/>
      </c>
      <c r="F896" s="16" t="str">
        <f t="shared" si="84"/>
        <v/>
      </c>
      <c r="G896" s="16" t="str">
        <f t="shared" si="85"/>
        <v/>
      </c>
      <c r="H896" s="16" t="str">
        <f t="shared" si="86"/>
        <v/>
      </c>
    </row>
    <row r="897" spans="1:8" x14ac:dyDescent="0.3">
      <c r="A897" s="17">
        <f t="shared" si="81"/>
        <v>865</v>
      </c>
      <c r="B897" s="18" t="str">
        <f>IF(A897&lt;=$O$14,EDATE(B896,#REF!),"")</f>
        <v/>
      </c>
      <c r="C897" s="19" t="str">
        <f t="shared" si="82"/>
        <v/>
      </c>
      <c r="D897" s="19" t="str">
        <f t="shared" si="83"/>
        <v/>
      </c>
      <c r="E897" s="19" t="str">
        <f>IF(A897&lt;=$O$14,IF($O$15=1,(C897+D897)*$O$13,C897*$O$13),"")</f>
        <v/>
      </c>
      <c r="F897" s="19" t="str">
        <f t="shared" si="84"/>
        <v/>
      </c>
      <c r="G897" s="19" t="str">
        <f t="shared" si="85"/>
        <v/>
      </c>
      <c r="H897" s="19" t="str">
        <f t="shared" si="86"/>
        <v/>
      </c>
    </row>
    <row r="898" spans="1:8" x14ac:dyDescent="0.3">
      <c r="A898" s="14">
        <f t="shared" si="81"/>
        <v>866</v>
      </c>
      <c r="B898" s="15" t="str">
        <f>IF(A898&lt;=$O$14,EDATE(B897,#REF!),"")</f>
        <v/>
      </c>
      <c r="C898" s="16" t="str">
        <f t="shared" si="82"/>
        <v/>
      </c>
      <c r="D898" s="16" t="str">
        <f t="shared" si="83"/>
        <v/>
      </c>
      <c r="E898" s="16" t="str">
        <f>IF(A898&lt;=$O$14,IF($O$15=1,(C898+D898)*$O$13,C898*$O$13),"")</f>
        <v/>
      </c>
      <c r="F898" s="16" t="str">
        <f t="shared" si="84"/>
        <v/>
      </c>
      <c r="G898" s="16" t="str">
        <f t="shared" si="85"/>
        <v/>
      </c>
      <c r="H898" s="16" t="str">
        <f t="shared" si="86"/>
        <v/>
      </c>
    </row>
    <row r="899" spans="1:8" x14ac:dyDescent="0.3">
      <c r="A899" s="17">
        <f t="shared" si="81"/>
        <v>867</v>
      </c>
      <c r="B899" s="18" t="str">
        <f>IF(A899&lt;=$O$14,EDATE(B898,#REF!),"")</f>
        <v/>
      </c>
      <c r="C899" s="19" t="str">
        <f t="shared" si="82"/>
        <v/>
      </c>
      <c r="D899" s="19" t="str">
        <f t="shared" si="83"/>
        <v/>
      </c>
      <c r="E899" s="19" t="str">
        <f>IF(A899&lt;=$O$14,IF($O$15=1,(C899+D899)*$O$13,C899*$O$13),"")</f>
        <v/>
      </c>
      <c r="F899" s="19" t="str">
        <f t="shared" si="84"/>
        <v/>
      </c>
      <c r="G899" s="19" t="str">
        <f t="shared" si="85"/>
        <v/>
      </c>
      <c r="H899" s="19" t="str">
        <f t="shared" si="86"/>
        <v/>
      </c>
    </row>
    <row r="900" spans="1:8" x14ac:dyDescent="0.3">
      <c r="A900" s="14">
        <f t="shared" si="81"/>
        <v>868</v>
      </c>
      <c r="B900" s="15" t="str">
        <f>IF(A900&lt;=$O$14,EDATE(B899,#REF!),"")</f>
        <v/>
      </c>
      <c r="C900" s="16" t="str">
        <f t="shared" si="82"/>
        <v/>
      </c>
      <c r="D900" s="16" t="str">
        <f t="shared" si="83"/>
        <v/>
      </c>
      <c r="E900" s="16" t="str">
        <f>IF(A900&lt;=$O$14,IF($O$15=1,(C900+D900)*$O$13,C900*$O$13),"")</f>
        <v/>
      </c>
      <c r="F900" s="16" t="str">
        <f t="shared" si="84"/>
        <v/>
      </c>
      <c r="G900" s="16" t="str">
        <f t="shared" si="85"/>
        <v/>
      </c>
      <c r="H900" s="16" t="str">
        <f t="shared" si="86"/>
        <v/>
      </c>
    </row>
    <row r="901" spans="1:8" x14ac:dyDescent="0.3">
      <c r="A901" s="17">
        <f t="shared" si="81"/>
        <v>869</v>
      </c>
      <c r="B901" s="18" t="str">
        <f>IF(A901&lt;=$O$14,EDATE(B900,#REF!),"")</f>
        <v/>
      </c>
      <c r="C901" s="19" t="str">
        <f t="shared" si="82"/>
        <v/>
      </c>
      <c r="D901" s="19" t="str">
        <f t="shared" si="83"/>
        <v/>
      </c>
      <c r="E901" s="19" t="str">
        <f>IF(A901&lt;=$O$14,IF($O$15=1,(C901+D901)*$O$13,C901*$O$13),"")</f>
        <v/>
      </c>
      <c r="F901" s="19" t="str">
        <f t="shared" si="84"/>
        <v/>
      </c>
      <c r="G901" s="19" t="str">
        <f t="shared" si="85"/>
        <v/>
      </c>
      <c r="H901" s="19" t="str">
        <f t="shared" si="86"/>
        <v/>
      </c>
    </row>
    <row r="902" spans="1:8" x14ac:dyDescent="0.3">
      <c r="A902" s="14">
        <f t="shared" si="81"/>
        <v>870</v>
      </c>
      <c r="B902" s="15" t="str">
        <f>IF(A902&lt;=$O$14,EDATE(B901,#REF!),"")</f>
        <v/>
      </c>
      <c r="C902" s="16" t="str">
        <f t="shared" si="82"/>
        <v/>
      </c>
      <c r="D902" s="16" t="str">
        <f t="shared" si="83"/>
        <v/>
      </c>
      <c r="E902" s="16" t="str">
        <f>IF(A902&lt;=$O$14,IF($O$15=1,(C902+D902)*$O$13,C902*$O$13),"")</f>
        <v/>
      </c>
      <c r="F902" s="16" t="str">
        <f t="shared" si="84"/>
        <v/>
      </c>
      <c r="G902" s="16" t="str">
        <f t="shared" si="85"/>
        <v/>
      </c>
      <c r="H902" s="16" t="str">
        <f t="shared" si="86"/>
        <v/>
      </c>
    </row>
    <row r="903" spans="1:8" x14ac:dyDescent="0.3">
      <c r="A903" s="17">
        <f t="shared" si="81"/>
        <v>871</v>
      </c>
      <c r="B903" s="18" t="str">
        <f>IF(A903&lt;=$O$14,EDATE(B902,#REF!),"")</f>
        <v/>
      </c>
      <c r="C903" s="19" t="str">
        <f t="shared" si="82"/>
        <v/>
      </c>
      <c r="D903" s="19" t="str">
        <f t="shared" si="83"/>
        <v/>
      </c>
      <c r="E903" s="19" t="str">
        <f>IF(A903&lt;=$O$14,IF($O$15=1,(C903+D903)*$O$13,C903*$O$13),"")</f>
        <v/>
      </c>
      <c r="F903" s="19" t="str">
        <f t="shared" si="84"/>
        <v/>
      </c>
      <c r="G903" s="19" t="str">
        <f t="shared" si="85"/>
        <v/>
      </c>
      <c r="H903" s="19" t="str">
        <f t="shared" si="86"/>
        <v/>
      </c>
    </row>
    <row r="904" spans="1:8" x14ac:dyDescent="0.3">
      <c r="A904" s="14">
        <f t="shared" si="81"/>
        <v>872</v>
      </c>
      <c r="B904" s="15" t="str">
        <f>IF(A904&lt;=$O$14,EDATE(B903,#REF!),"")</f>
        <v/>
      </c>
      <c r="C904" s="16" t="str">
        <f t="shared" si="82"/>
        <v/>
      </c>
      <c r="D904" s="16" t="str">
        <f t="shared" si="83"/>
        <v/>
      </c>
      <c r="E904" s="16" t="str">
        <f>IF(A904&lt;=$O$14,IF($O$15=1,(C904+D904)*$O$13,C904*$O$13),"")</f>
        <v/>
      </c>
      <c r="F904" s="16" t="str">
        <f t="shared" si="84"/>
        <v/>
      </c>
      <c r="G904" s="16" t="str">
        <f t="shared" si="85"/>
        <v/>
      </c>
      <c r="H904" s="16" t="str">
        <f t="shared" si="86"/>
        <v/>
      </c>
    </row>
    <row r="905" spans="1:8" x14ac:dyDescent="0.3">
      <c r="A905" s="17">
        <f t="shared" si="81"/>
        <v>873</v>
      </c>
      <c r="B905" s="18" t="str">
        <f>IF(A905&lt;=$O$14,EDATE(B904,#REF!),"")</f>
        <v/>
      </c>
      <c r="C905" s="19" t="str">
        <f t="shared" si="82"/>
        <v/>
      </c>
      <c r="D905" s="19" t="str">
        <f t="shared" si="83"/>
        <v/>
      </c>
      <c r="E905" s="19" t="str">
        <f>IF(A905&lt;=$O$14,IF($O$15=1,(C905+D905)*$O$13,C905*$O$13),"")</f>
        <v/>
      </c>
      <c r="F905" s="19" t="str">
        <f t="shared" si="84"/>
        <v/>
      </c>
      <c r="G905" s="19" t="str">
        <f t="shared" si="85"/>
        <v/>
      </c>
      <c r="H905" s="19" t="str">
        <f t="shared" si="86"/>
        <v/>
      </c>
    </row>
    <row r="906" spans="1:8" x14ac:dyDescent="0.3">
      <c r="A906" s="14">
        <f t="shared" si="81"/>
        <v>874</v>
      </c>
      <c r="B906" s="15" t="str">
        <f>IF(A906&lt;=$O$14,EDATE(B905,#REF!),"")</f>
        <v/>
      </c>
      <c r="C906" s="16" t="str">
        <f t="shared" si="82"/>
        <v/>
      </c>
      <c r="D906" s="16" t="str">
        <f t="shared" si="83"/>
        <v/>
      </c>
      <c r="E906" s="16" t="str">
        <f>IF(A906&lt;=$O$14,IF($O$15=1,(C906+D906)*$O$13,C906*$O$13),"")</f>
        <v/>
      </c>
      <c r="F906" s="16" t="str">
        <f t="shared" si="84"/>
        <v/>
      </c>
      <c r="G906" s="16" t="str">
        <f t="shared" si="85"/>
        <v/>
      </c>
      <c r="H906" s="16" t="str">
        <f t="shared" si="86"/>
        <v/>
      </c>
    </row>
    <row r="907" spans="1:8" x14ac:dyDescent="0.3">
      <c r="A907" s="17">
        <f t="shared" si="81"/>
        <v>875</v>
      </c>
      <c r="B907" s="18" t="str">
        <f>IF(A907&lt;=$O$14,EDATE(B906,#REF!),"")</f>
        <v/>
      </c>
      <c r="C907" s="19" t="str">
        <f t="shared" si="82"/>
        <v/>
      </c>
      <c r="D907" s="19" t="str">
        <f t="shared" si="83"/>
        <v/>
      </c>
      <c r="E907" s="19" t="str">
        <f>IF(A907&lt;=$O$14,IF($O$15=1,(C907+D907)*$O$13,C907*$O$13),"")</f>
        <v/>
      </c>
      <c r="F907" s="19" t="str">
        <f t="shared" si="84"/>
        <v/>
      </c>
      <c r="G907" s="19" t="str">
        <f t="shared" si="85"/>
        <v/>
      </c>
      <c r="H907" s="19" t="str">
        <f t="shared" si="86"/>
        <v/>
      </c>
    </row>
    <row r="908" spans="1:8" x14ac:dyDescent="0.3">
      <c r="A908" s="14">
        <f t="shared" si="81"/>
        <v>876</v>
      </c>
      <c r="B908" s="15" t="str">
        <f>IF(A908&lt;=$O$14,EDATE(B907,#REF!),"")</f>
        <v/>
      </c>
      <c r="C908" s="16" t="str">
        <f t="shared" si="82"/>
        <v/>
      </c>
      <c r="D908" s="16" t="str">
        <f t="shared" si="83"/>
        <v/>
      </c>
      <c r="E908" s="16" t="str">
        <f>IF(A908&lt;=$O$14,IF($O$15=1,(C908+D908)*$O$13,C908*$O$13),"")</f>
        <v/>
      </c>
      <c r="F908" s="16" t="str">
        <f t="shared" si="84"/>
        <v/>
      </c>
      <c r="G908" s="16" t="str">
        <f t="shared" si="85"/>
        <v/>
      </c>
      <c r="H908" s="16" t="str">
        <f t="shared" si="86"/>
        <v/>
      </c>
    </row>
    <row r="909" spans="1:8" x14ac:dyDescent="0.3">
      <c r="A909" s="17">
        <f t="shared" si="81"/>
        <v>877</v>
      </c>
      <c r="B909" s="18" t="str">
        <f>IF(A909&lt;=$O$14,EDATE(B908,#REF!),"")</f>
        <v/>
      </c>
      <c r="C909" s="19" t="str">
        <f t="shared" si="82"/>
        <v/>
      </c>
      <c r="D909" s="19" t="str">
        <f t="shared" si="83"/>
        <v/>
      </c>
      <c r="E909" s="19" t="str">
        <f>IF(A909&lt;=$O$14,IF($O$15=1,(C909+D909)*$O$13,C909*$O$13),"")</f>
        <v/>
      </c>
      <c r="F909" s="19" t="str">
        <f t="shared" si="84"/>
        <v/>
      </c>
      <c r="G909" s="19" t="str">
        <f t="shared" si="85"/>
        <v/>
      </c>
      <c r="H909" s="19" t="str">
        <f t="shared" si="86"/>
        <v/>
      </c>
    </row>
    <row r="910" spans="1:8" x14ac:dyDescent="0.3">
      <c r="A910" s="14">
        <f t="shared" si="81"/>
        <v>878</v>
      </c>
      <c r="B910" s="15" t="str">
        <f>IF(A910&lt;=$O$14,EDATE(B909,#REF!),"")</f>
        <v/>
      </c>
      <c r="C910" s="16" t="str">
        <f t="shared" si="82"/>
        <v/>
      </c>
      <c r="D910" s="16" t="str">
        <f t="shared" si="83"/>
        <v/>
      </c>
      <c r="E910" s="16" t="str">
        <f>IF(A910&lt;=$O$14,IF($O$15=1,(C910+D910)*$O$13,C910*$O$13),"")</f>
        <v/>
      </c>
      <c r="F910" s="16" t="str">
        <f t="shared" si="84"/>
        <v/>
      </c>
      <c r="G910" s="16" t="str">
        <f t="shared" si="85"/>
        <v/>
      </c>
      <c r="H910" s="16" t="str">
        <f t="shared" si="86"/>
        <v/>
      </c>
    </row>
    <row r="911" spans="1:8" x14ac:dyDescent="0.3">
      <c r="A911" s="17">
        <f t="shared" si="81"/>
        <v>879</v>
      </c>
      <c r="B911" s="18" t="str">
        <f>IF(A911&lt;=$O$14,EDATE(B910,#REF!),"")</f>
        <v/>
      </c>
      <c r="C911" s="19" t="str">
        <f t="shared" si="82"/>
        <v/>
      </c>
      <c r="D911" s="19" t="str">
        <f t="shared" si="83"/>
        <v/>
      </c>
      <c r="E911" s="19" t="str">
        <f>IF(A911&lt;=$O$14,IF($O$15=1,(C911+D911)*$O$13,C911*$O$13),"")</f>
        <v/>
      </c>
      <c r="F911" s="19" t="str">
        <f t="shared" si="84"/>
        <v/>
      </c>
      <c r="G911" s="19" t="str">
        <f t="shared" si="85"/>
        <v/>
      </c>
      <c r="H911" s="19" t="str">
        <f t="shared" si="86"/>
        <v/>
      </c>
    </row>
    <row r="912" spans="1:8" x14ac:dyDescent="0.3">
      <c r="A912" s="14">
        <f t="shared" si="81"/>
        <v>880</v>
      </c>
      <c r="B912" s="15" t="str">
        <f>IF(A912&lt;=$O$14,EDATE(B911,#REF!),"")</f>
        <v/>
      </c>
      <c r="C912" s="16" t="str">
        <f t="shared" si="82"/>
        <v/>
      </c>
      <c r="D912" s="16" t="str">
        <f t="shared" si="83"/>
        <v/>
      </c>
      <c r="E912" s="16" t="str">
        <f>IF(A912&lt;=$O$14,IF($O$15=1,(C912+D912)*$O$13,C912*$O$13),"")</f>
        <v/>
      </c>
      <c r="F912" s="16" t="str">
        <f t="shared" si="84"/>
        <v/>
      </c>
      <c r="G912" s="16" t="str">
        <f t="shared" si="85"/>
        <v/>
      </c>
      <c r="H912" s="16" t="str">
        <f t="shared" si="86"/>
        <v/>
      </c>
    </row>
    <row r="913" spans="1:8" x14ac:dyDescent="0.3">
      <c r="A913" s="17">
        <f t="shared" si="81"/>
        <v>881</v>
      </c>
      <c r="B913" s="18" t="str">
        <f>IF(A913&lt;=$O$14,EDATE(B912,#REF!),"")</f>
        <v/>
      </c>
      <c r="C913" s="19" t="str">
        <f t="shared" si="82"/>
        <v/>
      </c>
      <c r="D913" s="19" t="str">
        <f t="shared" si="83"/>
        <v/>
      </c>
      <c r="E913" s="19" t="str">
        <f>IF(A913&lt;=$O$14,IF($O$15=1,(C913+D913)*$O$13,C913*$O$13),"")</f>
        <v/>
      </c>
      <c r="F913" s="19" t="str">
        <f t="shared" si="84"/>
        <v/>
      </c>
      <c r="G913" s="19" t="str">
        <f t="shared" si="85"/>
        <v/>
      </c>
      <c r="H913" s="19" t="str">
        <f t="shared" si="86"/>
        <v/>
      </c>
    </row>
    <row r="914" spans="1:8" x14ac:dyDescent="0.3">
      <c r="A914" s="14">
        <f t="shared" si="81"/>
        <v>882</v>
      </c>
      <c r="B914" s="15" t="str">
        <f>IF(A914&lt;=$O$14,EDATE(B913,#REF!),"")</f>
        <v/>
      </c>
      <c r="C914" s="16" t="str">
        <f t="shared" si="82"/>
        <v/>
      </c>
      <c r="D914" s="16" t="str">
        <f t="shared" si="83"/>
        <v/>
      </c>
      <c r="E914" s="16" t="str">
        <f>IF(A914&lt;=$O$14,IF($O$15=1,(C914+D914)*$O$13,C914*$O$13),"")</f>
        <v/>
      </c>
      <c r="F914" s="16" t="str">
        <f t="shared" si="84"/>
        <v/>
      </c>
      <c r="G914" s="16" t="str">
        <f t="shared" si="85"/>
        <v/>
      </c>
      <c r="H914" s="16" t="str">
        <f t="shared" si="86"/>
        <v/>
      </c>
    </row>
    <row r="915" spans="1:8" x14ac:dyDescent="0.3">
      <c r="A915" s="17">
        <f t="shared" si="81"/>
        <v>883</v>
      </c>
      <c r="B915" s="18" t="str">
        <f>IF(A915&lt;=$O$14,EDATE(B914,#REF!),"")</f>
        <v/>
      </c>
      <c r="C915" s="19" t="str">
        <f t="shared" si="82"/>
        <v/>
      </c>
      <c r="D915" s="19" t="str">
        <f t="shared" si="83"/>
        <v/>
      </c>
      <c r="E915" s="19" t="str">
        <f>IF(A915&lt;=$O$14,IF($O$15=1,(C915+D915)*$O$13,C915*$O$13),"")</f>
        <v/>
      </c>
      <c r="F915" s="19" t="str">
        <f t="shared" si="84"/>
        <v/>
      </c>
      <c r="G915" s="19" t="str">
        <f t="shared" si="85"/>
        <v/>
      </c>
      <c r="H915" s="19" t="str">
        <f t="shared" si="86"/>
        <v/>
      </c>
    </row>
    <row r="916" spans="1:8" x14ac:dyDescent="0.3">
      <c r="A916" s="14">
        <f t="shared" si="81"/>
        <v>884</v>
      </c>
      <c r="B916" s="15" t="str">
        <f>IF(A916&lt;=$O$14,EDATE(B915,#REF!),"")</f>
        <v/>
      </c>
      <c r="C916" s="16" t="str">
        <f t="shared" si="82"/>
        <v/>
      </c>
      <c r="D916" s="16" t="str">
        <f t="shared" si="83"/>
        <v/>
      </c>
      <c r="E916" s="16" t="str">
        <f>IF(A916&lt;=$O$14,IF($O$15=1,(C916+D916)*$O$13,C916*$O$13),"")</f>
        <v/>
      </c>
      <c r="F916" s="16" t="str">
        <f t="shared" si="84"/>
        <v/>
      </c>
      <c r="G916" s="16" t="str">
        <f t="shared" si="85"/>
        <v/>
      </c>
      <c r="H916" s="16" t="str">
        <f t="shared" si="86"/>
        <v/>
      </c>
    </row>
    <row r="917" spans="1:8" x14ac:dyDescent="0.3">
      <c r="A917" s="17">
        <f t="shared" si="81"/>
        <v>885</v>
      </c>
      <c r="B917" s="18" t="str">
        <f>IF(A917&lt;=$O$14,EDATE(B916,#REF!),"")</f>
        <v/>
      </c>
      <c r="C917" s="19" t="str">
        <f t="shared" si="82"/>
        <v/>
      </c>
      <c r="D917" s="19" t="str">
        <f t="shared" si="83"/>
        <v/>
      </c>
      <c r="E917" s="19" t="str">
        <f>IF(A917&lt;=$O$14,IF($O$15=1,(C917+D917)*$O$13,C917*$O$13),"")</f>
        <v/>
      </c>
      <c r="F917" s="19" t="str">
        <f t="shared" si="84"/>
        <v/>
      </c>
      <c r="G917" s="19" t="str">
        <f t="shared" si="85"/>
        <v/>
      </c>
      <c r="H917" s="19" t="str">
        <f t="shared" si="86"/>
        <v/>
      </c>
    </row>
    <row r="918" spans="1:8" x14ac:dyDescent="0.3">
      <c r="A918" s="14">
        <f t="shared" si="81"/>
        <v>886</v>
      </c>
      <c r="B918" s="15" t="str">
        <f>IF(A918&lt;=$O$14,EDATE(B917,#REF!),"")</f>
        <v/>
      </c>
      <c r="C918" s="16" t="str">
        <f t="shared" si="82"/>
        <v/>
      </c>
      <c r="D918" s="16" t="str">
        <f t="shared" si="83"/>
        <v/>
      </c>
      <c r="E918" s="16" t="str">
        <f>IF(A918&lt;=$O$14,IF($O$15=1,(C918+D918)*$O$13,C918*$O$13),"")</f>
        <v/>
      </c>
      <c r="F918" s="16" t="str">
        <f t="shared" si="84"/>
        <v/>
      </c>
      <c r="G918" s="16" t="str">
        <f t="shared" si="85"/>
        <v/>
      </c>
      <c r="H918" s="16" t="str">
        <f t="shared" si="86"/>
        <v/>
      </c>
    </row>
    <row r="919" spans="1:8" x14ac:dyDescent="0.3">
      <c r="A919" s="17">
        <f t="shared" si="81"/>
        <v>887</v>
      </c>
      <c r="B919" s="18" t="str">
        <f>IF(A919&lt;=$O$14,EDATE(B918,#REF!),"")</f>
        <v/>
      </c>
      <c r="C919" s="19" t="str">
        <f t="shared" si="82"/>
        <v/>
      </c>
      <c r="D919" s="19" t="str">
        <f t="shared" si="83"/>
        <v/>
      </c>
      <c r="E919" s="19" t="str">
        <f>IF(A919&lt;=$O$14,IF($O$15=1,(C919+D919)*$O$13,C919*$O$13),"")</f>
        <v/>
      </c>
      <c r="F919" s="19" t="str">
        <f t="shared" si="84"/>
        <v/>
      </c>
      <c r="G919" s="19" t="str">
        <f t="shared" si="85"/>
        <v/>
      </c>
      <c r="H919" s="19" t="str">
        <f t="shared" si="86"/>
        <v/>
      </c>
    </row>
    <row r="920" spans="1:8" x14ac:dyDescent="0.3">
      <c r="A920" s="14">
        <f t="shared" si="81"/>
        <v>888</v>
      </c>
      <c r="B920" s="15" t="str">
        <f>IF(A920&lt;=$O$14,EDATE(B919,#REF!),"")</f>
        <v/>
      </c>
      <c r="C920" s="16" t="str">
        <f t="shared" si="82"/>
        <v/>
      </c>
      <c r="D920" s="16" t="str">
        <f t="shared" si="83"/>
        <v/>
      </c>
      <c r="E920" s="16" t="str">
        <f>IF(A920&lt;=$O$14,IF($O$15=1,(C920+D920)*$O$13,C920*$O$13),"")</f>
        <v/>
      </c>
      <c r="F920" s="16" t="str">
        <f t="shared" si="84"/>
        <v/>
      </c>
      <c r="G920" s="16" t="str">
        <f t="shared" si="85"/>
        <v/>
      </c>
      <c r="H920" s="16" t="str">
        <f t="shared" si="86"/>
        <v/>
      </c>
    </row>
    <row r="921" spans="1:8" x14ac:dyDescent="0.3">
      <c r="A921" s="17">
        <f t="shared" si="81"/>
        <v>889</v>
      </c>
      <c r="B921" s="18" t="str">
        <f>IF(A921&lt;=$O$14,EDATE(B920,#REF!),"")</f>
        <v/>
      </c>
      <c r="C921" s="19" t="str">
        <f t="shared" si="82"/>
        <v/>
      </c>
      <c r="D921" s="19" t="str">
        <f t="shared" si="83"/>
        <v/>
      </c>
      <c r="E921" s="19" t="str">
        <f>IF(A921&lt;=$O$14,IF($O$15=1,(C921+D921)*$O$13,C921*$O$13),"")</f>
        <v/>
      </c>
      <c r="F921" s="19" t="str">
        <f t="shared" si="84"/>
        <v/>
      </c>
      <c r="G921" s="19" t="str">
        <f t="shared" si="85"/>
        <v/>
      </c>
      <c r="H921" s="19" t="str">
        <f t="shared" si="86"/>
        <v/>
      </c>
    </row>
    <row r="922" spans="1:8" x14ac:dyDescent="0.3">
      <c r="A922" s="14">
        <f t="shared" si="81"/>
        <v>890</v>
      </c>
      <c r="B922" s="15" t="str">
        <f>IF(A922&lt;=$O$14,EDATE(B921,#REF!),"")</f>
        <v/>
      </c>
      <c r="C922" s="16" t="str">
        <f t="shared" si="82"/>
        <v/>
      </c>
      <c r="D922" s="16" t="str">
        <f t="shared" si="83"/>
        <v/>
      </c>
      <c r="E922" s="16" t="str">
        <f>IF(A922&lt;=$O$14,IF($O$15=1,(C922+D922)*$O$13,C922*$O$13),"")</f>
        <v/>
      </c>
      <c r="F922" s="16" t="str">
        <f t="shared" si="84"/>
        <v/>
      </c>
      <c r="G922" s="16" t="str">
        <f t="shared" si="85"/>
        <v/>
      </c>
      <c r="H922" s="16" t="str">
        <f t="shared" si="86"/>
        <v/>
      </c>
    </row>
    <row r="923" spans="1:8" x14ac:dyDescent="0.3">
      <c r="A923" s="17">
        <f t="shared" si="81"/>
        <v>891</v>
      </c>
      <c r="B923" s="18" t="str">
        <f>IF(A923&lt;=$O$14,EDATE(B922,#REF!),"")</f>
        <v/>
      </c>
      <c r="C923" s="19" t="str">
        <f t="shared" si="82"/>
        <v/>
      </c>
      <c r="D923" s="19" t="str">
        <f t="shared" si="83"/>
        <v/>
      </c>
      <c r="E923" s="19" t="str">
        <f>IF(A923&lt;=$O$14,IF($O$15=1,(C923+D923)*$O$13,C923*$O$13),"")</f>
        <v/>
      </c>
      <c r="F923" s="19" t="str">
        <f t="shared" si="84"/>
        <v/>
      </c>
      <c r="G923" s="19" t="str">
        <f t="shared" si="85"/>
        <v/>
      </c>
      <c r="H923" s="19" t="str">
        <f t="shared" si="86"/>
        <v/>
      </c>
    </row>
    <row r="924" spans="1:8" x14ac:dyDescent="0.3">
      <c r="A924" s="14">
        <f t="shared" si="81"/>
        <v>892</v>
      </c>
      <c r="B924" s="15" t="str">
        <f>IF(A924&lt;=$O$14,EDATE(B923,#REF!),"")</f>
        <v/>
      </c>
      <c r="C924" s="16" t="str">
        <f t="shared" si="82"/>
        <v/>
      </c>
      <c r="D924" s="16" t="str">
        <f t="shared" si="83"/>
        <v/>
      </c>
      <c r="E924" s="16" t="str">
        <f>IF(A924&lt;=$O$14,IF($O$15=1,(C924+D924)*$O$13,C924*$O$13),"")</f>
        <v/>
      </c>
      <c r="F924" s="16" t="str">
        <f t="shared" si="84"/>
        <v/>
      </c>
      <c r="G924" s="16" t="str">
        <f t="shared" si="85"/>
        <v/>
      </c>
      <c r="H924" s="16" t="str">
        <f t="shared" si="86"/>
        <v/>
      </c>
    </row>
    <row r="925" spans="1:8" x14ac:dyDescent="0.3">
      <c r="A925" s="17">
        <f t="shared" si="81"/>
        <v>893</v>
      </c>
      <c r="B925" s="18" t="str">
        <f>IF(A925&lt;=$O$14,EDATE(B924,#REF!),"")</f>
        <v/>
      </c>
      <c r="C925" s="19" t="str">
        <f t="shared" si="82"/>
        <v/>
      </c>
      <c r="D925" s="19" t="str">
        <f t="shared" si="83"/>
        <v/>
      </c>
      <c r="E925" s="19" t="str">
        <f>IF(A925&lt;=$O$14,IF($O$15=1,(C925+D925)*$O$13,C925*$O$13),"")</f>
        <v/>
      </c>
      <c r="F925" s="19" t="str">
        <f t="shared" si="84"/>
        <v/>
      </c>
      <c r="G925" s="19" t="str">
        <f t="shared" si="85"/>
        <v/>
      </c>
      <c r="H925" s="19" t="str">
        <f t="shared" si="86"/>
        <v/>
      </c>
    </row>
    <row r="926" spans="1:8" x14ac:dyDescent="0.3">
      <c r="A926" s="14">
        <f t="shared" si="81"/>
        <v>894</v>
      </c>
      <c r="B926" s="15" t="str">
        <f>IF(A926&lt;=$O$14,EDATE(B925,#REF!),"")</f>
        <v/>
      </c>
      <c r="C926" s="16" t="str">
        <f t="shared" si="82"/>
        <v/>
      </c>
      <c r="D926" s="16" t="str">
        <f t="shared" si="83"/>
        <v/>
      </c>
      <c r="E926" s="16" t="str">
        <f>IF(A926&lt;=$O$14,IF($O$15=1,(C926+D926)*$O$13,C926*$O$13),"")</f>
        <v/>
      </c>
      <c r="F926" s="16" t="str">
        <f t="shared" si="84"/>
        <v/>
      </c>
      <c r="G926" s="16" t="str">
        <f t="shared" si="85"/>
        <v/>
      </c>
      <c r="H926" s="16" t="str">
        <f t="shared" si="86"/>
        <v/>
      </c>
    </row>
    <row r="927" spans="1:8" x14ac:dyDescent="0.3">
      <c r="A927" s="17">
        <f t="shared" si="81"/>
        <v>895</v>
      </c>
      <c r="B927" s="18" t="str">
        <f>IF(A927&lt;=$O$14,EDATE(B926,#REF!),"")</f>
        <v/>
      </c>
      <c r="C927" s="19" t="str">
        <f t="shared" si="82"/>
        <v/>
      </c>
      <c r="D927" s="19" t="str">
        <f t="shared" si="83"/>
        <v/>
      </c>
      <c r="E927" s="19" t="str">
        <f>IF(A927&lt;=$O$14,IF($O$15=1,(C927+D927)*$O$13,C927*$O$13),"")</f>
        <v/>
      </c>
      <c r="F927" s="19" t="str">
        <f t="shared" si="84"/>
        <v/>
      </c>
      <c r="G927" s="19" t="str">
        <f t="shared" si="85"/>
        <v/>
      </c>
      <c r="H927" s="19" t="str">
        <f t="shared" si="86"/>
        <v/>
      </c>
    </row>
    <row r="928" spans="1:8" x14ac:dyDescent="0.3">
      <c r="A928" s="14">
        <f t="shared" si="81"/>
        <v>896</v>
      </c>
      <c r="B928" s="15" t="str">
        <f>IF(A928&lt;=$O$14,EDATE(B927,#REF!),"")</f>
        <v/>
      </c>
      <c r="C928" s="16" t="str">
        <f t="shared" si="82"/>
        <v/>
      </c>
      <c r="D928" s="16" t="str">
        <f t="shared" si="83"/>
        <v/>
      </c>
      <c r="E928" s="16" t="str">
        <f>IF(A928&lt;=$O$14,IF($O$15=1,(C928+D928)*$O$13,C928*$O$13),"")</f>
        <v/>
      </c>
      <c r="F928" s="16" t="str">
        <f t="shared" si="84"/>
        <v/>
      </c>
      <c r="G928" s="16" t="str">
        <f t="shared" si="85"/>
        <v/>
      </c>
      <c r="H928" s="16" t="str">
        <f t="shared" si="86"/>
        <v/>
      </c>
    </row>
    <row r="929" spans="1:8" x14ac:dyDescent="0.3">
      <c r="A929" s="17">
        <f t="shared" ref="A929:A992" si="87">A928+1</f>
        <v>897</v>
      </c>
      <c r="B929" s="18" t="str">
        <f>IF(A929&lt;=$O$14,EDATE(B928,#REF!),"")</f>
        <v/>
      </c>
      <c r="C929" s="19" t="str">
        <f t="shared" ref="C929:C992" si="88">IF(A929&lt;=$O$14,F928,"")</f>
        <v/>
      </c>
      <c r="D929" s="19" t="str">
        <f t="shared" ref="D929:D992" si="89">IF(A929&lt;=$O$14,$B$5,"")</f>
        <v/>
      </c>
      <c r="E929" s="19" t="str">
        <f>IF(A929&lt;=$O$14,IF($O$15=1,(C929+D929)*$O$13,C929*$O$13),"")</f>
        <v/>
      </c>
      <c r="F929" s="19" t="str">
        <f t="shared" ref="F929:F992" si="90">IF(A929&lt;=$O$14,C929+D929+E929,"")</f>
        <v/>
      </c>
      <c r="G929" s="19" t="str">
        <f t="shared" ref="G929:G992" si="91">IF(A929&lt;=$O$14,G928+D929,"")</f>
        <v/>
      </c>
      <c r="H929" s="19" t="str">
        <f t="shared" ref="H929:H992" si="92">IF(A929&lt;=$O$14,F929-G929,"")</f>
        <v/>
      </c>
    </row>
    <row r="930" spans="1:8" x14ac:dyDescent="0.3">
      <c r="A930" s="14">
        <f t="shared" si="87"/>
        <v>898</v>
      </c>
      <c r="B930" s="15" t="str">
        <f>IF(A930&lt;=$O$14,EDATE(B929,#REF!),"")</f>
        <v/>
      </c>
      <c r="C930" s="16" t="str">
        <f t="shared" si="88"/>
        <v/>
      </c>
      <c r="D930" s="16" t="str">
        <f t="shared" si="89"/>
        <v/>
      </c>
      <c r="E930" s="16" t="str">
        <f>IF(A930&lt;=$O$14,IF($O$15=1,(C930+D930)*$O$13,C930*$O$13),"")</f>
        <v/>
      </c>
      <c r="F930" s="16" t="str">
        <f t="shared" si="90"/>
        <v/>
      </c>
      <c r="G930" s="16" t="str">
        <f t="shared" si="91"/>
        <v/>
      </c>
      <c r="H930" s="16" t="str">
        <f t="shared" si="92"/>
        <v/>
      </c>
    </row>
    <row r="931" spans="1:8" x14ac:dyDescent="0.3">
      <c r="A931" s="17">
        <f t="shared" si="87"/>
        <v>899</v>
      </c>
      <c r="B931" s="18" t="str">
        <f>IF(A931&lt;=$O$14,EDATE(B930,#REF!),"")</f>
        <v/>
      </c>
      <c r="C931" s="19" t="str">
        <f t="shared" si="88"/>
        <v/>
      </c>
      <c r="D931" s="19" t="str">
        <f t="shared" si="89"/>
        <v/>
      </c>
      <c r="E931" s="19" t="str">
        <f>IF(A931&lt;=$O$14,IF($O$15=1,(C931+D931)*$O$13,C931*$O$13),"")</f>
        <v/>
      </c>
      <c r="F931" s="19" t="str">
        <f t="shared" si="90"/>
        <v/>
      </c>
      <c r="G931" s="19" t="str">
        <f t="shared" si="91"/>
        <v/>
      </c>
      <c r="H931" s="19" t="str">
        <f t="shared" si="92"/>
        <v/>
      </c>
    </row>
    <row r="932" spans="1:8" x14ac:dyDescent="0.3">
      <c r="A932" s="14">
        <f t="shared" si="87"/>
        <v>900</v>
      </c>
      <c r="B932" s="15" t="str">
        <f>IF(A932&lt;=$O$14,EDATE(B931,#REF!),"")</f>
        <v/>
      </c>
      <c r="C932" s="16" t="str">
        <f t="shared" si="88"/>
        <v/>
      </c>
      <c r="D932" s="16" t="str">
        <f t="shared" si="89"/>
        <v/>
      </c>
      <c r="E932" s="16" t="str">
        <f>IF(A932&lt;=$O$14,IF($O$15=1,(C932+D932)*$O$13,C932*$O$13),"")</f>
        <v/>
      </c>
      <c r="F932" s="16" t="str">
        <f t="shared" si="90"/>
        <v/>
      </c>
      <c r="G932" s="16" t="str">
        <f t="shared" si="91"/>
        <v/>
      </c>
      <c r="H932" s="16" t="str">
        <f t="shared" si="92"/>
        <v/>
      </c>
    </row>
    <row r="933" spans="1:8" x14ac:dyDescent="0.3">
      <c r="A933" s="17">
        <f t="shared" si="87"/>
        <v>901</v>
      </c>
      <c r="B933" s="18" t="str">
        <f>IF(A933&lt;=$O$14,EDATE(B932,#REF!),"")</f>
        <v/>
      </c>
      <c r="C933" s="19" t="str">
        <f t="shared" si="88"/>
        <v/>
      </c>
      <c r="D933" s="19" t="str">
        <f t="shared" si="89"/>
        <v/>
      </c>
      <c r="E933" s="19" t="str">
        <f>IF(A933&lt;=$O$14,IF($O$15=1,(C933+D933)*$O$13,C933*$O$13),"")</f>
        <v/>
      </c>
      <c r="F933" s="19" t="str">
        <f t="shared" si="90"/>
        <v/>
      </c>
      <c r="G933" s="19" t="str">
        <f t="shared" si="91"/>
        <v/>
      </c>
      <c r="H933" s="19" t="str">
        <f t="shared" si="92"/>
        <v/>
      </c>
    </row>
    <row r="934" spans="1:8" x14ac:dyDescent="0.3">
      <c r="A934" s="14">
        <f t="shared" si="87"/>
        <v>902</v>
      </c>
      <c r="B934" s="15" t="str">
        <f>IF(A934&lt;=$O$14,EDATE(B933,#REF!),"")</f>
        <v/>
      </c>
      <c r="C934" s="16" t="str">
        <f t="shared" si="88"/>
        <v/>
      </c>
      <c r="D934" s="16" t="str">
        <f t="shared" si="89"/>
        <v/>
      </c>
      <c r="E934" s="16" t="str">
        <f>IF(A934&lt;=$O$14,IF($O$15=1,(C934+D934)*$O$13,C934*$O$13),"")</f>
        <v/>
      </c>
      <c r="F934" s="16" t="str">
        <f t="shared" si="90"/>
        <v/>
      </c>
      <c r="G934" s="16" t="str">
        <f t="shared" si="91"/>
        <v/>
      </c>
      <c r="H934" s="16" t="str">
        <f t="shared" si="92"/>
        <v/>
      </c>
    </row>
    <row r="935" spans="1:8" x14ac:dyDescent="0.3">
      <c r="A935" s="17">
        <f t="shared" si="87"/>
        <v>903</v>
      </c>
      <c r="B935" s="18" t="str">
        <f>IF(A935&lt;=$O$14,EDATE(B934,#REF!),"")</f>
        <v/>
      </c>
      <c r="C935" s="19" t="str">
        <f t="shared" si="88"/>
        <v/>
      </c>
      <c r="D935" s="19" t="str">
        <f t="shared" si="89"/>
        <v/>
      </c>
      <c r="E935" s="19" t="str">
        <f>IF(A935&lt;=$O$14,IF($O$15=1,(C935+D935)*$O$13,C935*$O$13),"")</f>
        <v/>
      </c>
      <c r="F935" s="19" t="str">
        <f t="shared" si="90"/>
        <v/>
      </c>
      <c r="G935" s="19" t="str">
        <f t="shared" si="91"/>
        <v/>
      </c>
      <c r="H935" s="19" t="str">
        <f t="shared" si="92"/>
        <v/>
      </c>
    </row>
    <row r="936" spans="1:8" x14ac:dyDescent="0.3">
      <c r="A936" s="14">
        <f t="shared" si="87"/>
        <v>904</v>
      </c>
      <c r="B936" s="15" t="str">
        <f>IF(A936&lt;=$O$14,EDATE(B935,#REF!),"")</f>
        <v/>
      </c>
      <c r="C936" s="16" t="str">
        <f t="shared" si="88"/>
        <v/>
      </c>
      <c r="D936" s="16" t="str">
        <f t="shared" si="89"/>
        <v/>
      </c>
      <c r="E936" s="16" t="str">
        <f>IF(A936&lt;=$O$14,IF($O$15=1,(C936+D936)*$O$13,C936*$O$13),"")</f>
        <v/>
      </c>
      <c r="F936" s="16" t="str">
        <f t="shared" si="90"/>
        <v/>
      </c>
      <c r="G936" s="16" t="str">
        <f t="shared" si="91"/>
        <v/>
      </c>
      <c r="H936" s="16" t="str">
        <f t="shared" si="92"/>
        <v/>
      </c>
    </row>
    <row r="937" spans="1:8" x14ac:dyDescent="0.3">
      <c r="A937" s="17">
        <f t="shared" si="87"/>
        <v>905</v>
      </c>
      <c r="B937" s="18" t="str">
        <f>IF(A937&lt;=$O$14,EDATE(B936,#REF!),"")</f>
        <v/>
      </c>
      <c r="C937" s="19" t="str">
        <f t="shared" si="88"/>
        <v/>
      </c>
      <c r="D937" s="19" t="str">
        <f t="shared" si="89"/>
        <v/>
      </c>
      <c r="E937" s="19" t="str">
        <f>IF(A937&lt;=$O$14,IF($O$15=1,(C937+D937)*$O$13,C937*$O$13),"")</f>
        <v/>
      </c>
      <c r="F937" s="19" t="str">
        <f t="shared" si="90"/>
        <v/>
      </c>
      <c r="G937" s="19" t="str">
        <f t="shared" si="91"/>
        <v/>
      </c>
      <c r="H937" s="19" t="str">
        <f t="shared" si="92"/>
        <v/>
      </c>
    </row>
    <row r="938" spans="1:8" x14ac:dyDescent="0.3">
      <c r="A938" s="14">
        <f t="shared" si="87"/>
        <v>906</v>
      </c>
      <c r="B938" s="15" t="str">
        <f>IF(A938&lt;=$O$14,EDATE(B937,#REF!),"")</f>
        <v/>
      </c>
      <c r="C938" s="16" t="str">
        <f t="shared" si="88"/>
        <v/>
      </c>
      <c r="D938" s="16" t="str">
        <f t="shared" si="89"/>
        <v/>
      </c>
      <c r="E938" s="16" t="str">
        <f>IF(A938&lt;=$O$14,IF($O$15=1,(C938+D938)*$O$13,C938*$O$13),"")</f>
        <v/>
      </c>
      <c r="F938" s="16" t="str">
        <f t="shared" si="90"/>
        <v/>
      </c>
      <c r="G938" s="16" t="str">
        <f t="shared" si="91"/>
        <v/>
      </c>
      <c r="H938" s="16" t="str">
        <f t="shared" si="92"/>
        <v/>
      </c>
    </row>
    <row r="939" spans="1:8" x14ac:dyDescent="0.3">
      <c r="A939" s="17">
        <f t="shared" si="87"/>
        <v>907</v>
      </c>
      <c r="B939" s="18" t="str">
        <f>IF(A939&lt;=$O$14,EDATE(B938,#REF!),"")</f>
        <v/>
      </c>
      <c r="C939" s="19" t="str">
        <f t="shared" si="88"/>
        <v/>
      </c>
      <c r="D939" s="19" t="str">
        <f t="shared" si="89"/>
        <v/>
      </c>
      <c r="E939" s="19" t="str">
        <f>IF(A939&lt;=$O$14,IF($O$15=1,(C939+D939)*$O$13,C939*$O$13),"")</f>
        <v/>
      </c>
      <c r="F939" s="19" t="str">
        <f t="shared" si="90"/>
        <v/>
      </c>
      <c r="G939" s="19" t="str">
        <f t="shared" si="91"/>
        <v/>
      </c>
      <c r="H939" s="19" t="str">
        <f t="shared" si="92"/>
        <v/>
      </c>
    </row>
    <row r="940" spans="1:8" x14ac:dyDescent="0.3">
      <c r="A940" s="14">
        <f t="shared" si="87"/>
        <v>908</v>
      </c>
      <c r="B940" s="15" t="str">
        <f>IF(A940&lt;=$O$14,EDATE(B939,#REF!),"")</f>
        <v/>
      </c>
      <c r="C940" s="16" t="str">
        <f t="shared" si="88"/>
        <v/>
      </c>
      <c r="D940" s="16" t="str">
        <f t="shared" si="89"/>
        <v/>
      </c>
      <c r="E940" s="16" t="str">
        <f>IF(A940&lt;=$O$14,IF($O$15=1,(C940+D940)*$O$13,C940*$O$13),"")</f>
        <v/>
      </c>
      <c r="F940" s="16" t="str">
        <f t="shared" si="90"/>
        <v/>
      </c>
      <c r="G940" s="16" t="str">
        <f t="shared" si="91"/>
        <v/>
      </c>
      <c r="H940" s="16" t="str">
        <f t="shared" si="92"/>
        <v/>
      </c>
    </row>
    <row r="941" spans="1:8" x14ac:dyDescent="0.3">
      <c r="A941" s="17">
        <f t="shared" si="87"/>
        <v>909</v>
      </c>
      <c r="B941" s="18" t="str">
        <f>IF(A941&lt;=$O$14,EDATE(B940,#REF!),"")</f>
        <v/>
      </c>
      <c r="C941" s="19" t="str">
        <f t="shared" si="88"/>
        <v/>
      </c>
      <c r="D941" s="19" t="str">
        <f t="shared" si="89"/>
        <v/>
      </c>
      <c r="E941" s="19" t="str">
        <f>IF(A941&lt;=$O$14,IF($O$15=1,(C941+D941)*$O$13,C941*$O$13),"")</f>
        <v/>
      </c>
      <c r="F941" s="19" t="str">
        <f t="shared" si="90"/>
        <v/>
      </c>
      <c r="G941" s="19" t="str">
        <f t="shared" si="91"/>
        <v/>
      </c>
      <c r="H941" s="19" t="str">
        <f t="shared" si="92"/>
        <v/>
      </c>
    </row>
    <row r="942" spans="1:8" x14ac:dyDescent="0.3">
      <c r="A942" s="14">
        <f t="shared" si="87"/>
        <v>910</v>
      </c>
      <c r="B942" s="15" t="str">
        <f>IF(A942&lt;=$O$14,EDATE(B941,#REF!),"")</f>
        <v/>
      </c>
      <c r="C942" s="16" t="str">
        <f t="shared" si="88"/>
        <v/>
      </c>
      <c r="D942" s="16" t="str">
        <f t="shared" si="89"/>
        <v/>
      </c>
      <c r="E942" s="16" t="str">
        <f>IF(A942&lt;=$O$14,IF($O$15=1,(C942+D942)*$O$13,C942*$O$13),"")</f>
        <v/>
      </c>
      <c r="F942" s="16" t="str">
        <f t="shared" si="90"/>
        <v/>
      </c>
      <c r="G942" s="16" t="str">
        <f t="shared" si="91"/>
        <v/>
      </c>
      <c r="H942" s="16" t="str">
        <f t="shared" si="92"/>
        <v/>
      </c>
    </row>
    <row r="943" spans="1:8" x14ac:dyDescent="0.3">
      <c r="A943" s="17">
        <f t="shared" si="87"/>
        <v>911</v>
      </c>
      <c r="B943" s="18" t="str">
        <f>IF(A943&lt;=$O$14,EDATE(B942,#REF!),"")</f>
        <v/>
      </c>
      <c r="C943" s="19" t="str">
        <f t="shared" si="88"/>
        <v/>
      </c>
      <c r="D943" s="19" t="str">
        <f t="shared" si="89"/>
        <v/>
      </c>
      <c r="E943" s="19" t="str">
        <f>IF(A943&lt;=$O$14,IF($O$15=1,(C943+D943)*$O$13,C943*$O$13),"")</f>
        <v/>
      </c>
      <c r="F943" s="19" t="str">
        <f t="shared" si="90"/>
        <v/>
      </c>
      <c r="G943" s="19" t="str">
        <f t="shared" si="91"/>
        <v/>
      </c>
      <c r="H943" s="19" t="str">
        <f t="shared" si="92"/>
        <v/>
      </c>
    </row>
    <row r="944" spans="1:8" x14ac:dyDescent="0.3">
      <c r="A944" s="14">
        <f t="shared" si="87"/>
        <v>912</v>
      </c>
      <c r="B944" s="15" t="str">
        <f>IF(A944&lt;=$O$14,EDATE(B943,#REF!),"")</f>
        <v/>
      </c>
      <c r="C944" s="16" t="str">
        <f t="shared" si="88"/>
        <v/>
      </c>
      <c r="D944" s="16" t="str">
        <f t="shared" si="89"/>
        <v/>
      </c>
      <c r="E944" s="16" t="str">
        <f>IF(A944&lt;=$O$14,IF($O$15=1,(C944+D944)*$O$13,C944*$O$13),"")</f>
        <v/>
      </c>
      <c r="F944" s="16" t="str">
        <f t="shared" si="90"/>
        <v/>
      </c>
      <c r="G944" s="16" t="str">
        <f t="shared" si="91"/>
        <v/>
      </c>
      <c r="H944" s="16" t="str">
        <f t="shared" si="92"/>
        <v/>
      </c>
    </row>
    <row r="945" spans="1:8" x14ac:dyDescent="0.3">
      <c r="A945" s="17">
        <f t="shared" si="87"/>
        <v>913</v>
      </c>
      <c r="B945" s="18" t="str">
        <f>IF(A945&lt;=$O$14,EDATE(B944,#REF!),"")</f>
        <v/>
      </c>
      <c r="C945" s="19" t="str">
        <f t="shared" si="88"/>
        <v/>
      </c>
      <c r="D945" s="19" t="str">
        <f t="shared" si="89"/>
        <v/>
      </c>
      <c r="E945" s="19" t="str">
        <f>IF(A945&lt;=$O$14,IF($O$15=1,(C945+D945)*$O$13,C945*$O$13),"")</f>
        <v/>
      </c>
      <c r="F945" s="19" t="str">
        <f t="shared" si="90"/>
        <v/>
      </c>
      <c r="G945" s="19" t="str">
        <f t="shared" si="91"/>
        <v/>
      </c>
      <c r="H945" s="19" t="str">
        <f t="shared" si="92"/>
        <v/>
      </c>
    </row>
    <row r="946" spans="1:8" x14ac:dyDescent="0.3">
      <c r="A946" s="14">
        <f t="shared" si="87"/>
        <v>914</v>
      </c>
      <c r="B946" s="15" t="str">
        <f>IF(A946&lt;=$O$14,EDATE(B945,#REF!),"")</f>
        <v/>
      </c>
      <c r="C946" s="16" t="str">
        <f t="shared" si="88"/>
        <v/>
      </c>
      <c r="D946" s="16" t="str">
        <f t="shared" si="89"/>
        <v/>
      </c>
      <c r="E946" s="16" t="str">
        <f>IF(A946&lt;=$O$14,IF($O$15=1,(C946+D946)*$O$13,C946*$O$13),"")</f>
        <v/>
      </c>
      <c r="F946" s="16" t="str">
        <f t="shared" si="90"/>
        <v/>
      </c>
      <c r="G946" s="16" t="str">
        <f t="shared" si="91"/>
        <v/>
      </c>
      <c r="H946" s="16" t="str">
        <f t="shared" si="92"/>
        <v/>
      </c>
    </row>
    <row r="947" spans="1:8" x14ac:dyDescent="0.3">
      <c r="A947" s="17">
        <f t="shared" si="87"/>
        <v>915</v>
      </c>
      <c r="B947" s="18" t="str">
        <f>IF(A947&lt;=$O$14,EDATE(B946,#REF!),"")</f>
        <v/>
      </c>
      <c r="C947" s="19" t="str">
        <f t="shared" si="88"/>
        <v/>
      </c>
      <c r="D947" s="19" t="str">
        <f t="shared" si="89"/>
        <v/>
      </c>
      <c r="E947" s="19" t="str">
        <f>IF(A947&lt;=$O$14,IF($O$15=1,(C947+D947)*$O$13,C947*$O$13),"")</f>
        <v/>
      </c>
      <c r="F947" s="19" t="str">
        <f t="shared" si="90"/>
        <v/>
      </c>
      <c r="G947" s="19" t="str">
        <f t="shared" si="91"/>
        <v/>
      </c>
      <c r="H947" s="19" t="str">
        <f t="shared" si="92"/>
        <v/>
      </c>
    </row>
    <row r="948" spans="1:8" x14ac:dyDescent="0.3">
      <c r="A948" s="14">
        <f t="shared" si="87"/>
        <v>916</v>
      </c>
      <c r="B948" s="15" t="str">
        <f>IF(A948&lt;=$O$14,EDATE(B947,#REF!),"")</f>
        <v/>
      </c>
      <c r="C948" s="16" t="str">
        <f t="shared" si="88"/>
        <v/>
      </c>
      <c r="D948" s="16" t="str">
        <f t="shared" si="89"/>
        <v/>
      </c>
      <c r="E948" s="16" t="str">
        <f>IF(A948&lt;=$O$14,IF($O$15=1,(C948+D948)*$O$13,C948*$O$13),"")</f>
        <v/>
      </c>
      <c r="F948" s="16" t="str">
        <f t="shared" si="90"/>
        <v/>
      </c>
      <c r="G948" s="16" t="str">
        <f t="shared" si="91"/>
        <v/>
      </c>
      <c r="H948" s="16" t="str">
        <f t="shared" si="92"/>
        <v/>
      </c>
    </row>
    <row r="949" spans="1:8" x14ac:dyDescent="0.3">
      <c r="A949" s="17">
        <f t="shared" si="87"/>
        <v>917</v>
      </c>
      <c r="B949" s="18" t="str">
        <f>IF(A949&lt;=$O$14,EDATE(B948,#REF!),"")</f>
        <v/>
      </c>
      <c r="C949" s="19" t="str">
        <f t="shared" si="88"/>
        <v/>
      </c>
      <c r="D949" s="19" t="str">
        <f t="shared" si="89"/>
        <v/>
      </c>
      <c r="E949" s="19" t="str">
        <f>IF(A949&lt;=$O$14,IF($O$15=1,(C949+D949)*$O$13,C949*$O$13),"")</f>
        <v/>
      </c>
      <c r="F949" s="19" t="str">
        <f t="shared" si="90"/>
        <v/>
      </c>
      <c r="G949" s="19" t="str">
        <f t="shared" si="91"/>
        <v/>
      </c>
      <c r="H949" s="19" t="str">
        <f t="shared" si="92"/>
        <v/>
      </c>
    </row>
    <row r="950" spans="1:8" x14ac:dyDescent="0.3">
      <c r="A950" s="14">
        <f t="shared" si="87"/>
        <v>918</v>
      </c>
      <c r="B950" s="15" t="str">
        <f>IF(A950&lt;=$O$14,EDATE(B949,#REF!),"")</f>
        <v/>
      </c>
      <c r="C950" s="16" t="str">
        <f t="shared" si="88"/>
        <v/>
      </c>
      <c r="D950" s="16" t="str">
        <f t="shared" si="89"/>
        <v/>
      </c>
      <c r="E950" s="16" t="str">
        <f>IF(A950&lt;=$O$14,IF($O$15=1,(C950+D950)*$O$13,C950*$O$13),"")</f>
        <v/>
      </c>
      <c r="F950" s="16" t="str">
        <f t="shared" si="90"/>
        <v/>
      </c>
      <c r="G950" s="16" t="str">
        <f t="shared" si="91"/>
        <v/>
      </c>
      <c r="H950" s="16" t="str">
        <f t="shared" si="92"/>
        <v/>
      </c>
    </row>
    <row r="951" spans="1:8" x14ac:dyDescent="0.3">
      <c r="A951" s="17">
        <f t="shared" si="87"/>
        <v>919</v>
      </c>
      <c r="B951" s="18" t="str">
        <f>IF(A951&lt;=$O$14,EDATE(B950,#REF!),"")</f>
        <v/>
      </c>
      <c r="C951" s="19" t="str">
        <f t="shared" si="88"/>
        <v/>
      </c>
      <c r="D951" s="19" t="str">
        <f t="shared" si="89"/>
        <v/>
      </c>
      <c r="E951" s="19" t="str">
        <f>IF(A951&lt;=$O$14,IF($O$15=1,(C951+D951)*$O$13,C951*$O$13),"")</f>
        <v/>
      </c>
      <c r="F951" s="19" t="str">
        <f t="shared" si="90"/>
        <v/>
      </c>
      <c r="G951" s="19" t="str">
        <f t="shared" si="91"/>
        <v/>
      </c>
      <c r="H951" s="19" t="str">
        <f t="shared" si="92"/>
        <v/>
      </c>
    </row>
    <row r="952" spans="1:8" x14ac:dyDescent="0.3">
      <c r="A952" s="14">
        <f t="shared" si="87"/>
        <v>920</v>
      </c>
      <c r="B952" s="15" t="str">
        <f>IF(A952&lt;=$O$14,EDATE(B951,#REF!),"")</f>
        <v/>
      </c>
      <c r="C952" s="16" t="str">
        <f t="shared" si="88"/>
        <v/>
      </c>
      <c r="D952" s="16" t="str">
        <f t="shared" si="89"/>
        <v/>
      </c>
      <c r="E952" s="16" t="str">
        <f>IF(A952&lt;=$O$14,IF($O$15=1,(C952+D952)*$O$13,C952*$O$13),"")</f>
        <v/>
      </c>
      <c r="F952" s="16" t="str">
        <f t="shared" si="90"/>
        <v/>
      </c>
      <c r="G952" s="16" t="str">
        <f t="shared" si="91"/>
        <v/>
      </c>
      <c r="H952" s="16" t="str">
        <f t="shared" si="92"/>
        <v/>
      </c>
    </row>
    <row r="953" spans="1:8" x14ac:dyDescent="0.3">
      <c r="A953" s="17">
        <f t="shared" si="87"/>
        <v>921</v>
      </c>
      <c r="B953" s="18" t="str">
        <f>IF(A953&lt;=$O$14,EDATE(B952,#REF!),"")</f>
        <v/>
      </c>
      <c r="C953" s="19" t="str">
        <f t="shared" si="88"/>
        <v/>
      </c>
      <c r="D953" s="19" t="str">
        <f t="shared" si="89"/>
        <v/>
      </c>
      <c r="E953" s="19" t="str">
        <f>IF(A953&lt;=$O$14,IF($O$15=1,(C953+D953)*$O$13,C953*$O$13),"")</f>
        <v/>
      </c>
      <c r="F953" s="19" t="str">
        <f t="shared" si="90"/>
        <v/>
      </c>
      <c r="G953" s="19" t="str">
        <f t="shared" si="91"/>
        <v/>
      </c>
      <c r="H953" s="19" t="str">
        <f t="shared" si="92"/>
        <v/>
      </c>
    </row>
    <row r="954" spans="1:8" x14ac:dyDescent="0.3">
      <c r="A954" s="14">
        <f t="shared" si="87"/>
        <v>922</v>
      </c>
      <c r="B954" s="15" t="str">
        <f>IF(A954&lt;=$O$14,EDATE(B953,#REF!),"")</f>
        <v/>
      </c>
      <c r="C954" s="16" t="str">
        <f t="shared" si="88"/>
        <v/>
      </c>
      <c r="D954" s="16" t="str">
        <f t="shared" si="89"/>
        <v/>
      </c>
      <c r="E954" s="16" t="str">
        <f>IF(A954&lt;=$O$14,IF($O$15=1,(C954+D954)*$O$13,C954*$O$13),"")</f>
        <v/>
      </c>
      <c r="F954" s="16" t="str">
        <f t="shared" si="90"/>
        <v/>
      </c>
      <c r="G954" s="16" t="str">
        <f t="shared" si="91"/>
        <v/>
      </c>
      <c r="H954" s="16" t="str">
        <f t="shared" si="92"/>
        <v/>
      </c>
    </row>
    <row r="955" spans="1:8" x14ac:dyDescent="0.3">
      <c r="A955" s="17">
        <f t="shared" si="87"/>
        <v>923</v>
      </c>
      <c r="B955" s="18" t="str">
        <f>IF(A955&lt;=$O$14,EDATE(B954,#REF!),"")</f>
        <v/>
      </c>
      <c r="C955" s="19" t="str">
        <f t="shared" si="88"/>
        <v/>
      </c>
      <c r="D955" s="19" t="str">
        <f t="shared" si="89"/>
        <v/>
      </c>
      <c r="E955" s="19" t="str">
        <f>IF(A955&lt;=$O$14,IF($O$15=1,(C955+D955)*$O$13,C955*$O$13),"")</f>
        <v/>
      </c>
      <c r="F955" s="19" t="str">
        <f t="shared" si="90"/>
        <v/>
      </c>
      <c r="G955" s="19" t="str">
        <f t="shared" si="91"/>
        <v/>
      </c>
      <c r="H955" s="19" t="str">
        <f t="shared" si="92"/>
        <v/>
      </c>
    </row>
    <row r="956" spans="1:8" x14ac:dyDescent="0.3">
      <c r="A956" s="14">
        <f t="shared" si="87"/>
        <v>924</v>
      </c>
      <c r="B956" s="15" t="str">
        <f>IF(A956&lt;=$O$14,EDATE(B955,#REF!),"")</f>
        <v/>
      </c>
      <c r="C956" s="16" t="str">
        <f t="shared" si="88"/>
        <v/>
      </c>
      <c r="D956" s="16" t="str">
        <f t="shared" si="89"/>
        <v/>
      </c>
      <c r="E956" s="16" t="str">
        <f>IF(A956&lt;=$O$14,IF($O$15=1,(C956+D956)*$O$13,C956*$O$13),"")</f>
        <v/>
      </c>
      <c r="F956" s="16" t="str">
        <f t="shared" si="90"/>
        <v/>
      </c>
      <c r="G956" s="16" t="str">
        <f t="shared" si="91"/>
        <v/>
      </c>
      <c r="H956" s="16" t="str">
        <f t="shared" si="92"/>
        <v/>
      </c>
    </row>
    <row r="957" spans="1:8" x14ac:dyDescent="0.3">
      <c r="A957" s="17">
        <f t="shared" si="87"/>
        <v>925</v>
      </c>
      <c r="B957" s="18" t="str">
        <f>IF(A957&lt;=$O$14,EDATE(B956,#REF!),"")</f>
        <v/>
      </c>
      <c r="C957" s="19" t="str">
        <f t="shared" si="88"/>
        <v/>
      </c>
      <c r="D957" s="19" t="str">
        <f t="shared" si="89"/>
        <v/>
      </c>
      <c r="E957" s="19" t="str">
        <f>IF(A957&lt;=$O$14,IF($O$15=1,(C957+D957)*$O$13,C957*$O$13),"")</f>
        <v/>
      </c>
      <c r="F957" s="19" t="str">
        <f t="shared" si="90"/>
        <v/>
      </c>
      <c r="G957" s="19" t="str">
        <f t="shared" si="91"/>
        <v/>
      </c>
      <c r="H957" s="19" t="str">
        <f t="shared" si="92"/>
        <v/>
      </c>
    </row>
    <row r="958" spans="1:8" x14ac:dyDescent="0.3">
      <c r="A958" s="14">
        <f t="shared" si="87"/>
        <v>926</v>
      </c>
      <c r="B958" s="15" t="str">
        <f>IF(A958&lt;=$O$14,EDATE(B957,#REF!),"")</f>
        <v/>
      </c>
      <c r="C958" s="16" t="str">
        <f t="shared" si="88"/>
        <v/>
      </c>
      <c r="D958" s="16" t="str">
        <f t="shared" si="89"/>
        <v/>
      </c>
      <c r="E958" s="16" t="str">
        <f>IF(A958&lt;=$O$14,IF($O$15=1,(C958+D958)*$O$13,C958*$O$13),"")</f>
        <v/>
      </c>
      <c r="F958" s="16" t="str">
        <f t="shared" si="90"/>
        <v/>
      </c>
      <c r="G958" s="16" t="str">
        <f t="shared" si="91"/>
        <v/>
      </c>
      <c r="H958" s="16" t="str">
        <f t="shared" si="92"/>
        <v/>
      </c>
    </row>
    <row r="959" spans="1:8" x14ac:dyDescent="0.3">
      <c r="A959" s="17">
        <f t="shared" si="87"/>
        <v>927</v>
      </c>
      <c r="B959" s="18" t="str">
        <f>IF(A959&lt;=$O$14,EDATE(B958,#REF!),"")</f>
        <v/>
      </c>
      <c r="C959" s="19" t="str">
        <f t="shared" si="88"/>
        <v/>
      </c>
      <c r="D959" s="19" t="str">
        <f t="shared" si="89"/>
        <v/>
      </c>
      <c r="E959" s="19" t="str">
        <f>IF(A959&lt;=$O$14,IF($O$15=1,(C959+D959)*$O$13,C959*$O$13),"")</f>
        <v/>
      </c>
      <c r="F959" s="19" t="str">
        <f t="shared" si="90"/>
        <v/>
      </c>
      <c r="G959" s="19" t="str">
        <f t="shared" si="91"/>
        <v/>
      </c>
      <c r="H959" s="19" t="str">
        <f t="shared" si="92"/>
        <v/>
      </c>
    </row>
    <row r="960" spans="1:8" x14ac:dyDescent="0.3">
      <c r="A960" s="14">
        <f t="shared" si="87"/>
        <v>928</v>
      </c>
      <c r="B960" s="15" t="str">
        <f>IF(A960&lt;=$O$14,EDATE(B959,#REF!),"")</f>
        <v/>
      </c>
      <c r="C960" s="16" t="str">
        <f t="shared" si="88"/>
        <v/>
      </c>
      <c r="D960" s="16" t="str">
        <f t="shared" si="89"/>
        <v/>
      </c>
      <c r="E960" s="16" t="str">
        <f>IF(A960&lt;=$O$14,IF($O$15=1,(C960+D960)*$O$13,C960*$O$13),"")</f>
        <v/>
      </c>
      <c r="F960" s="16" t="str">
        <f t="shared" si="90"/>
        <v/>
      </c>
      <c r="G960" s="16" t="str">
        <f t="shared" si="91"/>
        <v/>
      </c>
      <c r="H960" s="16" t="str">
        <f t="shared" si="92"/>
        <v/>
      </c>
    </row>
    <row r="961" spans="1:8" x14ac:dyDescent="0.3">
      <c r="A961" s="17">
        <f t="shared" si="87"/>
        <v>929</v>
      </c>
      <c r="B961" s="18" t="str">
        <f>IF(A961&lt;=$O$14,EDATE(B960,#REF!),"")</f>
        <v/>
      </c>
      <c r="C961" s="19" t="str">
        <f t="shared" si="88"/>
        <v/>
      </c>
      <c r="D961" s="19" t="str">
        <f t="shared" si="89"/>
        <v/>
      </c>
      <c r="E961" s="19" t="str">
        <f>IF(A961&lt;=$O$14,IF($O$15=1,(C961+D961)*$O$13,C961*$O$13),"")</f>
        <v/>
      </c>
      <c r="F961" s="19" t="str">
        <f t="shared" si="90"/>
        <v/>
      </c>
      <c r="G961" s="19" t="str">
        <f t="shared" si="91"/>
        <v/>
      </c>
      <c r="H961" s="19" t="str">
        <f t="shared" si="92"/>
        <v/>
      </c>
    </row>
    <row r="962" spans="1:8" x14ac:dyDescent="0.3">
      <c r="A962" s="14">
        <f t="shared" si="87"/>
        <v>930</v>
      </c>
      <c r="B962" s="15" t="str">
        <f>IF(A962&lt;=$O$14,EDATE(B961,#REF!),"")</f>
        <v/>
      </c>
      <c r="C962" s="16" t="str">
        <f t="shared" si="88"/>
        <v/>
      </c>
      <c r="D962" s="16" t="str">
        <f t="shared" si="89"/>
        <v/>
      </c>
      <c r="E962" s="16" t="str">
        <f>IF(A962&lt;=$O$14,IF($O$15=1,(C962+D962)*$O$13,C962*$O$13),"")</f>
        <v/>
      </c>
      <c r="F962" s="16" t="str">
        <f t="shared" si="90"/>
        <v/>
      </c>
      <c r="G962" s="16" t="str">
        <f t="shared" si="91"/>
        <v/>
      </c>
      <c r="H962" s="16" t="str">
        <f t="shared" si="92"/>
        <v/>
      </c>
    </row>
    <row r="963" spans="1:8" x14ac:dyDescent="0.3">
      <c r="A963" s="17">
        <f t="shared" si="87"/>
        <v>931</v>
      </c>
      <c r="B963" s="18" t="str">
        <f>IF(A963&lt;=$O$14,EDATE(B962,#REF!),"")</f>
        <v/>
      </c>
      <c r="C963" s="19" t="str">
        <f t="shared" si="88"/>
        <v/>
      </c>
      <c r="D963" s="19" t="str">
        <f t="shared" si="89"/>
        <v/>
      </c>
      <c r="E963" s="19" t="str">
        <f>IF(A963&lt;=$O$14,IF($O$15=1,(C963+D963)*$O$13,C963*$O$13),"")</f>
        <v/>
      </c>
      <c r="F963" s="19" t="str">
        <f t="shared" si="90"/>
        <v/>
      </c>
      <c r="G963" s="19" t="str">
        <f t="shared" si="91"/>
        <v/>
      </c>
      <c r="H963" s="19" t="str">
        <f t="shared" si="92"/>
        <v/>
      </c>
    </row>
    <row r="964" spans="1:8" x14ac:dyDescent="0.3">
      <c r="A964" s="14">
        <f t="shared" si="87"/>
        <v>932</v>
      </c>
      <c r="B964" s="15" t="str">
        <f>IF(A964&lt;=$O$14,EDATE(B963,#REF!),"")</f>
        <v/>
      </c>
      <c r="C964" s="16" t="str">
        <f t="shared" si="88"/>
        <v/>
      </c>
      <c r="D964" s="16" t="str">
        <f t="shared" si="89"/>
        <v/>
      </c>
      <c r="E964" s="16" t="str">
        <f>IF(A964&lt;=$O$14,IF($O$15=1,(C964+D964)*$O$13,C964*$O$13),"")</f>
        <v/>
      </c>
      <c r="F964" s="16" t="str">
        <f t="shared" si="90"/>
        <v/>
      </c>
      <c r="G964" s="16" t="str">
        <f t="shared" si="91"/>
        <v/>
      </c>
      <c r="H964" s="16" t="str">
        <f t="shared" si="92"/>
        <v/>
      </c>
    </row>
    <row r="965" spans="1:8" x14ac:dyDescent="0.3">
      <c r="A965" s="17">
        <f t="shared" si="87"/>
        <v>933</v>
      </c>
      <c r="B965" s="18" t="str">
        <f>IF(A965&lt;=$O$14,EDATE(B964,#REF!),"")</f>
        <v/>
      </c>
      <c r="C965" s="19" t="str">
        <f t="shared" si="88"/>
        <v/>
      </c>
      <c r="D965" s="19" t="str">
        <f t="shared" si="89"/>
        <v/>
      </c>
      <c r="E965" s="19" t="str">
        <f>IF(A965&lt;=$O$14,IF($O$15=1,(C965+D965)*$O$13,C965*$O$13),"")</f>
        <v/>
      </c>
      <c r="F965" s="19" t="str">
        <f t="shared" si="90"/>
        <v/>
      </c>
      <c r="G965" s="19" t="str">
        <f t="shared" si="91"/>
        <v/>
      </c>
      <c r="H965" s="19" t="str">
        <f t="shared" si="92"/>
        <v/>
      </c>
    </row>
    <row r="966" spans="1:8" x14ac:dyDescent="0.3">
      <c r="A966" s="14">
        <f t="shared" si="87"/>
        <v>934</v>
      </c>
      <c r="B966" s="15" t="str">
        <f>IF(A966&lt;=$O$14,EDATE(B965,#REF!),"")</f>
        <v/>
      </c>
      <c r="C966" s="16" t="str">
        <f t="shared" si="88"/>
        <v/>
      </c>
      <c r="D966" s="16" t="str">
        <f t="shared" si="89"/>
        <v/>
      </c>
      <c r="E966" s="16" t="str">
        <f>IF(A966&lt;=$O$14,IF($O$15=1,(C966+D966)*$O$13,C966*$O$13),"")</f>
        <v/>
      </c>
      <c r="F966" s="16" t="str">
        <f t="shared" si="90"/>
        <v/>
      </c>
      <c r="G966" s="16" t="str">
        <f t="shared" si="91"/>
        <v/>
      </c>
      <c r="H966" s="16" t="str">
        <f t="shared" si="92"/>
        <v/>
      </c>
    </row>
    <row r="967" spans="1:8" x14ac:dyDescent="0.3">
      <c r="A967" s="17">
        <f t="shared" si="87"/>
        <v>935</v>
      </c>
      <c r="B967" s="18" t="str">
        <f>IF(A967&lt;=$O$14,EDATE(B966,#REF!),"")</f>
        <v/>
      </c>
      <c r="C967" s="19" t="str">
        <f t="shared" si="88"/>
        <v/>
      </c>
      <c r="D967" s="19" t="str">
        <f t="shared" si="89"/>
        <v/>
      </c>
      <c r="E967" s="19" t="str">
        <f>IF(A967&lt;=$O$14,IF($O$15=1,(C967+D967)*$O$13,C967*$O$13),"")</f>
        <v/>
      </c>
      <c r="F967" s="19" t="str">
        <f t="shared" si="90"/>
        <v/>
      </c>
      <c r="G967" s="19" t="str">
        <f t="shared" si="91"/>
        <v/>
      </c>
      <c r="H967" s="19" t="str">
        <f t="shared" si="92"/>
        <v/>
      </c>
    </row>
    <row r="968" spans="1:8" x14ac:dyDescent="0.3">
      <c r="A968" s="14">
        <f t="shared" si="87"/>
        <v>936</v>
      </c>
      <c r="B968" s="15" t="str">
        <f>IF(A968&lt;=$O$14,EDATE(B967,#REF!),"")</f>
        <v/>
      </c>
      <c r="C968" s="16" t="str">
        <f t="shared" si="88"/>
        <v/>
      </c>
      <c r="D968" s="16" t="str">
        <f t="shared" si="89"/>
        <v/>
      </c>
      <c r="E968" s="16" t="str">
        <f>IF(A968&lt;=$O$14,IF($O$15=1,(C968+D968)*$O$13,C968*$O$13),"")</f>
        <v/>
      </c>
      <c r="F968" s="16" t="str">
        <f t="shared" si="90"/>
        <v/>
      </c>
      <c r="G968" s="16" t="str">
        <f t="shared" si="91"/>
        <v/>
      </c>
      <c r="H968" s="16" t="str">
        <f t="shared" si="92"/>
        <v/>
      </c>
    </row>
    <row r="969" spans="1:8" x14ac:dyDescent="0.3">
      <c r="A969" s="17">
        <f t="shared" si="87"/>
        <v>937</v>
      </c>
      <c r="B969" s="18" t="str">
        <f>IF(A969&lt;=$O$14,EDATE(B968,#REF!),"")</f>
        <v/>
      </c>
      <c r="C969" s="19" t="str">
        <f t="shared" si="88"/>
        <v/>
      </c>
      <c r="D969" s="19" t="str">
        <f t="shared" si="89"/>
        <v/>
      </c>
      <c r="E969" s="19" t="str">
        <f>IF(A969&lt;=$O$14,IF($O$15=1,(C969+D969)*$O$13,C969*$O$13),"")</f>
        <v/>
      </c>
      <c r="F969" s="19" t="str">
        <f t="shared" si="90"/>
        <v/>
      </c>
      <c r="G969" s="19" t="str">
        <f t="shared" si="91"/>
        <v/>
      </c>
      <c r="H969" s="19" t="str">
        <f t="shared" si="92"/>
        <v/>
      </c>
    </row>
    <row r="970" spans="1:8" x14ac:dyDescent="0.3">
      <c r="A970" s="14">
        <f t="shared" si="87"/>
        <v>938</v>
      </c>
      <c r="B970" s="15" t="str">
        <f>IF(A970&lt;=$O$14,EDATE(B969,#REF!),"")</f>
        <v/>
      </c>
      <c r="C970" s="16" t="str">
        <f t="shared" si="88"/>
        <v/>
      </c>
      <c r="D970" s="16" t="str">
        <f t="shared" si="89"/>
        <v/>
      </c>
      <c r="E970" s="16" t="str">
        <f>IF(A970&lt;=$O$14,IF($O$15=1,(C970+D970)*$O$13,C970*$O$13),"")</f>
        <v/>
      </c>
      <c r="F970" s="16" t="str">
        <f t="shared" si="90"/>
        <v/>
      </c>
      <c r="G970" s="16" t="str">
        <f t="shared" si="91"/>
        <v/>
      </c>
      <c r="H970" s="16" t="str">
        <f t="shared" si="92"/>
        <v/>
      </c>
    </row>
    <row r="971" spans="1:8" x14ac:dyDescent="0.3">
      <c r="A971" s="17">
        <f t="shared" si="87"/>
        <v>939</v>
      </c>
      <c r="B971" s="18" t="str">
        <f>IF(A971&lt;=$O$14,EDATE(B970,#REF!),"")</f>
        <v/>
      </c>
      <c r="C971" s="19" t="str">
        <f t="shared" si="88"/>
        <v/>
      </c>
      <c r="D971" s="19" t="str">
        <f t="shared" si="89"/>
        <v/>
      </c>
      <c r="E971" s="19" t="str">
        <f>IF(A971&lt;=$O$14,IF($O$15=1,(C971+D971)*$O$13,C971*$O$13),"")</f>
        <v/>
      </c>
      <c r="F971" s="19" t="str">
        <f t="shared" si="90"/>
        <v/>
      </c>
      <c r="G971" s="19" t="str">
        <f t="shared" si="91"/>
        <v/>
      </c>
      <c r="H971" s="19" t="str">
        <f t="shared" si="92"/>
        <v/>
      </c>
    </row>
    <row r="972" spans="1:8" x14ac:dyDescent="0.3">
      <c r="A972" s="14">
        <f t="shared" si="87"/>
        <v>940</v>
      </c>
      <c r="B972" s="15" t="str">
        <f>IF(A972&lt;=$O$14,EDATE(B971,#REF!),"")</f>
        <v/>
      </c>
      <c r="C972" s="16" t="str">
        <f t="shared" si="88"/>
        <v/>
      </c>
      <c r="D972" s="16" t="str">
        <f t="shared" si="89"/>
        <v/>
      </c>
      <c r="E972" s="16" t="str">
        <f>IF(A972&lt;=$O$14,IF($O$15=1,(C972+D972)*$O$13,C972*$O$13),"")</f>
        <v/>
      </c>
      <c r="F972" s="16" t="str">
        <f t="shared" si="90"/>
        <v/>
      </c>
      <c r="G972" s="16" t="str">
        <f t="shared" si="91"/>
        <v/>
      </c>
      <c r="H972" s="16" t="str">
        <f t="shared" si="92"/>
        <v/>
      </c>
    </row>
    <row r="973" spans="1:8" x14ac:dyDescent="0.3">
      <c r="A973" s="17">
        <f t="shared" si="87"/>
        <v>941</v>
      </c>
      <c r="B973" s="18" t="str">
        <f>IF(A973&lt;=$O$14,EDATE(B972,#REF!),"")</f>
        <v/>
      </c>
      <c r="C973" s="19" t="str">
        <f t="shared" si="88"/>
        <v/>
      </c>
      <c r="D973" s="19" t="str">
        <f t="shared" si="89"/>
        <v/>
      </c>
      <c r="E973" s="19" t="str">
        <f>IF(A973&lt;=$O$14,IF($O$15=1,(C973+D973)*$O$13,C973*$O$13),"")</f>
        <v/>
      </c>
      <c r="F973" s="19" t="str">
        <f t="shared" si="90"/>
        <v/>
      </c>
      <c r="G973" s="19" t="str">
        <f t="shared" si="91"/>
        <v/>
      </c>
      <c r="H973" s="19" t="str">
        <f t="shared" si="92"/>
        <v/>
      </c>
    </row>
    <row r="974" spans="1:8" x14ac:dyDescent="0.3">
      <c r="A974" s="14">
        <f t="shared" si="87"/>
        <v>942</v>
      </c>
      <c r="B974" s="15" t="str">
        <f>IF(A974&lt;=$O$14,EDATE(B973,#REF!),"")</f>
        <v/>
      </c>
      <c r="C974" s="16" t="str">
        <f t="shared" si="88"/>
        <v/>
      </c>
      <c r="D974" s="16" t="str">
        <f t="shared" si="89"/>
        <v/>
      </c>
      <c r="E974" s="16" t="str">
        <f>IF(A974&lt;=$O$14,IF($O$15=1,(C974+D974)*$O$13,C974*$O$13),"")</f>
        <v/>
      </c>
      <c r="F974" s="16" t="str">
        <f t="shared" si="90"/>
        <v/>
      </c>
      <c r="G974" s="16" t="str">
        <f t="shared" si="91"/>
        <v/>
      </c>
      <c r="H974" s="16" t="str">
        <f t="shared" si="92"/>
        <v/>
      </c>
    </row>
    <row r="975" spans="1:8" x14ac:dyDescent="0.3">
      <c r="A975" s="17">
        <f t="shared" si="87"/>
        <v>943</v>
      </c>
      <c r="B975" s="18" t="str">
        <f>IF(A975&lt;=$O$14,EDATE(B974,#REF!),"")</f>
        <v/>
      </c>
      <c r="C975" s="19" t="str">
        <f t="shared" si="88"/>
        <v/>
      </c>
      <c r="D975" s="19" t="str">
        <f t="shared" si="89"/>
        <v/>
      </c>
      <c r="E975" s="19" t="str">
        <f>IF(A975&lt;=$O$14,IF($O$15=1,(C975+D975)*$O$13,C975*$O$13),"")</f>
        <v/>
      </c>
      <c r="F975" s="19" t="str">
        <f t="shared" si="90"/>
        <v/>
      </c>
      <c r="G975" s="19" t="str">
        <f t="shared" si="91"/>
        <v/>
      </c>
      <c r="H975" s="19" t="str">
        <f t="shared" si="92"/>
        <v/>
      </c>
    </row>
    <row r="976" spans="1:8" x14ac:dyDescent="0.3">
      <c r="A976" s="14">
        <f t="shared" si="87"/>
        <v>944</v>
      </c>
      <c r="B976" s="15" t="str">
        <f>IF(A976&lt;=$O$14,EDATE(B975,#REF!),"")</f>
        <v/>
      </c>
      <c r="C976" s="16" t="str">
        <f t="shared" si="88"/>
        <v/>
      </c>
      <c r="D976" s="16" t="str">
        <f t="shared" si="89"/>
        <v/>
      </c>
      <c r="E976" s="16" t="str">
        <f>IF(A976&lt;=$O$14,IF($O$15=1,(C976+D976)*$O$13,C976*$O$13),"")</f>
        <v/>
      </c>
      <c r="F976" s="16" t="str">
        <f t="shared" si="90"/>
        <v/>
      </c>
      <c r="G976" s="16" t="str">
        <f t="shared" si="91"/>
        <v/>
      </c>
      <c r="H976" s="16" t="str">
        <f t="shared" si="92"/>
        <v/>
      </c>
    </row>
    <row r="977" spans="1:8" x14ac:dyDescent="0.3">
      <c r="A977" s="17">
        <f t="shared" si="87"/>
        <v>945</v>
      </c>
      <c r="B977" s="18" t="str">
        <f>IF(A977&lt;=$O$14,EDATE(B976,#REF!),"")</f>
        <v/>
      </c>
      <c r="C977" s="19" t="str">
        <f t="shared" si="88"/>
        <v/>
      </c>
      <c r="D977" s="19" t="str">
        <f t="shared" si="89"/>
        <v/>
      </c>
      <c r="E977" s="19" t="str">
        <f>IF(A977&lt;=$O$14,IF($O$15=1,(C977+D977)*$O$13,C977*$O$13),"")</f>
        <v/>
      </c>
      <c r="F977" s="19" t="str">
        <f t="shared" si="90"/>
        <v/>
      </c>
      <c r="G977" s="19" t="str">
        <f t="shared" si="91"/>
        <v/>
      </c>
      <c r="H977" s="19" t="str">
        <f t="shared" si="92"/>
        <v/>
      </c>
    </row>
    <row r="978" spans="1:8" x14ac:dyDescent="0.3">
      <c r="A978" s="14">
        <f t="shared" si="87"/>
        <v>946</v>
      </c>
      <c r="B978" s="15" t="str">
        <f>IF(A978&lt;=$O$14,EDATE(B977,#REF!),"")</f>
        <v/>
      </c>
      <c r="C978" s="16" t="str">
        <f t="shared" si="88"/>
        <v/>
      </c>
      <c r="D978" s="16" t="str">
        <f t="shared" si="89"/>
        <v/>
      </c>
      <c r="E978" s="16" t="str">
        <f>IF(A978&lt;=$O$14,IF($O$15=1,(C978+D978)*$O$13,C978*$O$13),"")</f>
        <v/>
      </c>
      <c r="F978" s="16" t="str">
        <f t="shared" si="90"/>
        <v/>
      </c>
      <c r="G978" s="16" t="str">
        <f t="shared" si="91"/>
        <v/>
      </c>
      <c r="H978" s="16" t="str">
        <f t="shared" si="92"/>
        <v/>
      </c>
    </row>
    <row r="979" spans="1:8" x14ac:dyDescent="0.3">
      <c r="A979" s="17">
        <f t="shared" si="87"/>
        <v>947</v>
      </c>
      <c r="B979" s="18" t="str">
        <f>IF(A979&lt;=$O$14,EDATE(B978,#REF!),"")</f>
        <v/>
      </c>
      <c r="C979" s="19" t="str">
        <f t="shared" si="88"/>
        <v/>
      </c>
      <c r="D979" s="19" t="str">
        <f t="shared" si="89"/>
        <v/>
      </c>
      <c r="E979" s="19" t="str">
        <f>IF(A979&lt;=$O$14,IF($O$15=1,(C979+D979)*$O$13,C979*$O$13),"")</f>
        <v/>
      </c>
      <c r="F979" s="19" t="str">
        <f t="shared" si="90"/>
        <v/>
      </c>
      <c r="G979" s="19" t="str">
        <f t="shared" si="91"/>
        <v/>
      </c>
      <c r="H979" s="19" t="str">
        <f t="shared" si="92"/>
        <v/>
      </c>
    </row>
    <row r="980" spans="1:8" x14ac:dyDescent="0.3">
      <c r="A980" s="14">
        <f t="shared" si="87"/>
        <v>948</v>
      </c>
      <c r="B980" s="15" t="str">
        <f>IF(A980&lt;=$O$14,EDATE(B979,#REF!),"")</f>
        <v/>
      </c>
      <c r="C980" s="16" t="str">
        <f t="shared" si="88"/>
        <v/>
      </c>
      <c r="D980" s="16" t="str">
        <f t="shared" si="89"/>
        <v/>
      </c>
      <c r="E980" s="16" t="str">
        <f>IF(A980&lt;=$O$14,IF($O$15=1,(C980+D980)*$O$13,C980*$O$13),"")</f>
        <v/>
      </c>
      <c r="F980" s="16" t="str">
        <f t="shared" si="90"/>
        <v/>
      </c>
      <c r="G980" s="16" t="str">
        <f t="shared" si="91"/>
        <v/>
      </c>
      <c r="H980" s="16" t="str">
        <f t="shared" si="92"/>
        <v/>
      </c>
    </row>
    <row r="981" spans="1:8" x14ac:dyDescent="0.3">
      <c r="A981" s="17">
        <f t="shared" si="87"/>
        <v>949</v>
      </c>
      <c r="B981" s="18" t="str">
        <f>IF(A981&lt;=$O$14,EDATE(B980,#REF!),"")</f>
        <v/>
      </c>
      <c r="C981" s="19" t="str">
        <f t="shared" si="88"/>
        <v/>
      </c>
      <c r="D981" s="19" t="str">
        <f t="shared" si="89"/>
        <v/>
      </c>
      <c r="E981" s="19" t="str">
        <f>IF(A981&lt;=$O$14,IF($O$15=1,(C981+D981)*$O$13,C981*$O$13),"")</f>
        <v/>
      </c>
      <c r="F981" s="19" t="str">
        <f t="shared" si="90"/>
        <v/>
      </c>
      <c r="G981" s="19" t="str">
        <f t="shared" si="91"/>
        <v/>
      </c>
      <c r="H981" s="19" t="str">
        <f t="shared" si="92"/>
        <v/>
      </c>
    </row>
    <row r="982" spans="1:8" x14ac:dyDescent="0.3">
      <c r="A982" s="14">
        <f t="shared" si="87"/>
        <v>950</v>
      </c>
      <c r="B982" s="15" t="str">
        <f>IF(A982&lt;=$O$14,EDATE(B981,#REF!),"")</f>
        <v/>
      </c>
      <c r="C982" s="16" t="str">
        <f t="shared" si="88"/>
        <v/>
      </c>
      <c r="D982" s="16" t="str">
        <f t="shared" si="89"/>
        <v/>
      </c>
      <c r="E982" s="16" t="str">
        <f>IF(A982&lt;=$O$14,IF($O$15=1,(C982+D982)*$O$13,C982*$O$13),"")</f>
        <v/>
      </c>
      <c r="F982" s="16" t="str">
        <f t="shared" si="90"/>
        <v/>
      </c>
      <c r="G982" s="16" t="str">
        <f t="shared" si="91"/>
        <v/>
      </c>
      <c r="H982" s="16" t="str">
        <f t="shared" si="92"/>
        <v/>
      </c>
    </row>
    <row r="983" spans="1:8" x14ac:dyDescent="0.3">
      <c r="A983" s="17">
        <f t="shared" si="87"/>
        <v>951</v>
      </c>
      <c r="B983" s="18" t="str">
        <f>IF(A983&lt;=$O$14,EDATE(B982,#REF!),"")</f>
        <v/>
      </c>
      <c r="C983" s="19" t="str">
        <f t="shared" si="88"/>
        <v/>
      </c>
      <c r="D983" s="19" t="str">
        <f t="shared" si="89"/>
        <v/>
      </c>
      <c r="E983" s="19" t="str">
        <f>IF(A983&lt;=$O$14,IF($O$15=1,(C983+D983)*$O$13,C983*$O$13),"")</f>
        <v/>
      </c>
      <c r="F983" s="19" t="str">
        <f t="shared" si="90"/>
        <v/>
      </c>
      <c r="G983" s="19" t="str">
        <f t="shared" si="91"/>
        <v/>
      </c>
      <c r="H983" s="19" t="str">
        <f t="shared" si="92"/>
        <v/>
      </c>
    </row>
    <row r="984" spans="1:8" x14ac:dyDescent="0.3">
      <c r="A984" s="14">
        <f t="shared" si="87"/>
        <v>952</v>
      </c>
      <c r="B984" s="15" t="str">
        <f>IF(A984&lt;=$O$14,EDATE(B983,#REF!),"")</f>
        <v/>
      </c>
      <c r="C984" s="16" t="str">
        <f t="shared" si="88"/>
        <v/>
      </c>
      <c r="D984" s="16" t="str">
        <f t="shared" si="89"/>
        <v/>
      </c>
      <c r="E984" s="16" t="str">
        <f>IF(A984&lt;=$O$14,IF($O$15=1,(C984+D984)*$O$13,C984*$O$13),"")</f>
        <v/>
      </c>
      <c r="F984" s="16" t="str">
        <f t="shared" si="90"/>
        <v/>
      </c>
      <c r="G984" s="16" t="str">
        <f t="shared" si="91"/>
        <v/>
      </c>
      <c r="H984" s="16" t="str">
        <f t="shared" si="92"/>
        <v/>
      </c>
    </row>
    <row r="985" spans="1:8" x14ac:dyDescent="0.3">
      <c r="A985" s="17">
        <f t="shared" si="87"/>
        <v>953</v>
      </c>
      <c r="B985" s="18" t="str">
        <f>IF(A985&lt;=$O$14,EDATE(B984,#REF!),"")</f>
        <v/>
      </c>
      <c r="C985" s="19" t="str">
        <f t="shared" si="88"/>
        <v/>
      </c>
      <c r="D985" s="19" t="str">
        <f t="shared" si="89"/>
        <v/>
      </c>
      <c r="E985" s="19" t="str">
        <f>IF(A985&lt;=$O$14,IF($O$15=1,(C985+D985)*$O$13,C985*$O$13),"")</f>
        <v/>
      </c>
      <c r="F985" s="19" t="str">
        <f t="shared" si="90"/>
        <v/>
      </c>
      <c r="G985" s="19" t="str">
        <f t="shared" si="91"/>
        <v/>
      </c>
      <c r="H985" s="19" t="str">
        <f t="shared" si="92"/>
        <v/>
      </c>
    </row>
    <row r="986" spans="1:8" x14ac:dyDescent="0.3">
      <c r="A986" s="14">
        <f t="shared" si="87"/>
        <v>954</v>
      </c>
      <c r="B986" s="15" t="str">
        <f>IF(A986&lt;=$O$14,EDATE(B985,#REF!),"")</f>
        <v/>
      </c>
      <c r="C986" s="16" t="str">
        <f t="shared" si="88"/>
        <v/>
      </c>
      <c r="D986" s="16" t="str">
        <f t="shared" si="89"/>
        <v/>
      </c>
      <c r="E986" s="16" t="str">
        <f>IF(A986&lt;=$O$14,IF($O$15=1,(C986+D986)*$O$13,C986*$O$13),"")</f>
        <v/>
      </c>
      <c r="F986" s="16" t="str">
        <f t="shared" si="90"/>
        <v/>
      </c>
      <c r="G986" s="16" t="str">
        <f t="shared" si="91"/>
        <v/>
      </c>
      <c r="H986" s="16" t="str">
        <f t="shared" si="92"/>
        <v/>
      </c>
    </row>
    <row r="987" spans="1:8" x14ac:dyDescent="0.3">
      <c r="A987" s="17">
        <f t="shared" si="87"/>
        <v>955</v>
      </c>
      <c r="B987" s="18" t="str">
        <f>IF(A987&lt;=$O$14,EDATE(B986,#REF!),"")</f>
        <v/>
      </c>
      <c r="C987" s="19" t="str">
        <f t="shared" si="88"/>
        <v/>
      </c>
      <c r="D987" s="19" t="str">
        <f t="shared" si="89"/>
        <v/>
      </c>
      <c r="E987" s="19" t="str">
        <f>IF(A987&lt;=$O$14,IF($O$15=1,(C987+D987)*$O$13,C987*$O$13),"")</f>
        <v/>
      </c>
      <c r="F987" s="19" t="str">
        <f t="shared" si="90"/>
        <v/>
      </c>
      <c r="G987" s="19" t="str">
        <f t="shared" si="91"/>
        <v/>
      </c>
      <c r="H987" s="19" t="str">
        <f t="shared" si="92"/>
        <v/>
      </c>
    </row>
    <row r="988" spans="1:8" x14ac:dyDescent="0.3">
      <c r="A988" s="14">
        <f t="shared" si="87"/>
        <v>956</v>
      </c>
      <c r="B988" s="15" t="str">
        <f>IF(A988&lt;=$O$14,EDATE(B987,#REF!),"")</f>
        <v/>
      </c>
      <c r="C988" s="16" t="str">
        <f t="shared" si="88"/>
        <v/>
      </c>
      <c r="D988" s="16" t="str">
        <f t="shared" si="89"/>
        <v/>
      </c>
      <c r="E988" s="16" t="str">
        <f>IF(A988&lt;=$O$14,IF($O$15=1,(C988+D988)*$O$13,C988*$O$13),"")</f>
        <v/>
      </c>
      <c r="F988" s="16" t="str">
        <f t="shared" si="90"/>
        <v/>
      </c>
      <c r="G988" s="16" t="str">
        <f t="shared" si="91"/>
        <v/>
      </c>
      <c r="H988" s="16" t="str">
        <f t="shared" si="92"/>
        <v/>
      </c>
    </row>
    <row r="989" spans="1:8" x14ac:dyDescent="0.3">
      <c r="A989" s="17">
        <f t="shared" si="87"/>
        <v>957</v>
      </c>
      <c r="B989" s="18" t="str">
        <f>IF(A989&lt;=$O$14,EDATE(B988,#REF!),"")</f>
        <v/>
      </c>
      <c r="C989" s="19" t="str">
        <f t="shared" si="88"/>
        <v/>
      </c>
      <c r="D989" s="19" t="str">
        <f t="shared" si="89"/>
        <v/>
      </c>
      <c r="E989" s="19" t="str">
        <f>IF(A989&lt;=$O$14,IF($O$15=1,(C989+D989)*$O$13,C989*$O$13),"")</f>
        <v/>
      </c>
      <c r="F989" s="19" t="str">
        <f t="shared" si="90"/>
        <v/>
      </c>
      <c r="G989" s="19" t="str">
        <f t="shared" si="91"/>
        <v/>
      </c>
      <c r="H989" s="19" t="str">
        <f t="shared" si="92"/>
        <v/>
      </c>
    </row>
    <row r="990" spans="1:8" x14ac:dyDescent="0.3">
      <c r="A990" s="14">
        <f t="shared" si="87"/>
        <v>958</v>
      </c>
      <c r="B990" s="15" t="str">
        <f>IF(A990&lt;=$O$14,EDATE(B989,#REF!),"")</f>
        <v/>
      </c>
      <c r="C990" s="16" t="str">
        <f t="shared" si="88"/>
        <v/>
      </c>
      <c r="D990" s="16" t="str">
        <f t="shared" si="89"/>
        <v/>
      </c>
      <c r="E990" s="16" t="str">
        <f>IF(A990&lt;=$O$14,IF($O$15=1,(C990+D990)*$O$13,C990*$O$13),"")</f>
        <v/>
      </c>
      <c r="F990" s="16" t="str">
        <f t="shared" si="90"/>
        <v/>
      </c>
      <c r="G990" s="16" t="str">
        <f t="shared" si="91"/>
        <v/>
      </c>
      <c r="H990" s="16" t="str">
        <f t="shared" si="92"/>
        <v/>
      </c>
    </row>
    <row r="991" spans="1:8" x14ac:dyDescent="0.3">
      <c r="A991" s="17">
        <f t="shared" si="87"/>
        <v>959</v>
      </c>
      <c r="B991" s="18" t="str">
        <f>IF(A991&lt;=$O$14,EDATE(B990,#REF!),"")</f>
        <v/>
      </c>
      <c r="C991" s="19" t="str">
        <f t="shared" si="88"/>
        <v/>
      </c>
      <c r="D991" s="19" t="str">
        <f t="shared" si="89"/>
        <v/>
      </c>
      <c r="E991" s="19" t="str">
        <f>IF(A991&lt;=$O$14,IF($O$15=1,(C991+D991)*$O$13,C991*$O$13),"")</f>
        <v/>
      </c>
      <c r="F991" s="19" t="str">
        <f t="shared" si="90"/>
        <v/>
      </c>
      <c r="G991" s="19" t="str">
        <f t="shared" si="91"/>
        <v/>
      </c>
      <c r="H991" s="19" t="str">
        <f t="shared" si="92"/>
        <v/>
      </c>
    </row>
    <row r="992" spans="1:8" x14ac:dyDescent="0.3">
      <c r="A992" s="14">
        <f t="shared" si="87"/>
        <v>960</v>
      </c>
      <c r="B992" s="15" t="str">
        <f>IF(A992&lt;=$O$14,EDATE(B991,#REF!),"")</f>
        <v/>
      </c>
      <c r="C992" s="16" t="str">
        <f t="shared" si="88"/>
        <v/>
      </c>
      <c r="D992" s="16" t="str">
        <f t="shared" si="89"/>
        <v/>
      </c>
      <c r="E992" s="16" t="str">
        <f>IF(A992&lt;=$O$14,IF($O$15=1,(C992+D992)*$O$13,C992*$O$13),"")</f>
        <v/>
      </c>
      <c r="F992" s="16" t="str">
        <f t="shared" si="90"/>
        <v/>
      </c>
      <c r="G992" s="16" t="str">
        <f t="shared" si="91"/>
        <v/>
      </c>
      <c r="H992" s="16" t="str">
        <f t="shared" si="92"/>
        <v/>
      </c>
    </row>
    <row r="993" spans="1:8" x14ac:dyDescent="0.3">
      <c r="A993" s="17">
        <f t="shared" ref="A993:A1056" si="93">A992+1</f>
        <v>961</v>
      </c>
      <c r="B993" s="18" t="str">
        <f>IF(A993&lt;=$O$14,EDATE(B992,#REF!),"")</f>
        <v/>
      </c>
      <c r="C993" s="19" t="str">
        <f t="shared" ref="C993:C1056" si="94">IF(A993&lt;=$O$14,F992,"")</f>
        <v/>
      </c>
      <c r="D993" s="19" t="str">
        <f t="shared" ref="D993:D1056" si="95">IF(A993&lt;=$O$14,$B$5,"")</f>
        <v/>
      </c>
      <c r="E993" s="19" t="str">
        <f>IF(A993&lt;=$O$14,IF($O$15=1,(C993+D993)*$O$13,C993*$O$13),"")</f>
        <v/>
      </c>
      <c r="F993" s="19" t="str">
        <f t="shared" ref="F993:F1056" si="96">IF(A993&lt;=$O$14,C993+D993+E993,"")</f>
        <v/>
      </c>
      <c r="G993" s="19" t="str">
        <f t="shared" ref="G993:G1056" si="97">IF(A993&lt;=$O$14,G992+D993,"")</f>
        <v/>
      </c>
      <c r="H993" s="19" t="str">
        <f t="shared" ref="H993:H1056" si="98">IF(A993&lt;=$O$14,F993-G993,"")</f>
        <v/>
      </c>
    </row>
    <row r="994" spans="1:8" x14ac:dyDescent="0.3">
      <c r="A994" s="14">
        <f t="shared" si="93"/>
        <v>962</v>
      </c>
      <c r="B994" s="15" t="str">
        <f>IF(A994&lt;=$O$14,EDATE(B993,#REF!),"")</f>
        <v/>
      </c>
      <c r="C994" s="16" t="str">
        <f t="shared" si="94"/>
        <v/>
      </c>
      <c r="D994" s="16" t="str">
        <f t="shared" si="95"/>
        <v/>
      </c>
      <c r="E994" s="16" t="str">
        <f>IF(A994&lt;=$O$14,IF($O$15=1,(C994+D994)*$O$13,C994*$O$13),"")</f>
        <v/>
      </c>
      <c r="F994" s="16" t="str">
        <f t="shared" si="96"/>
        <v/>
      </c>
      <c r="G994" s="16" t="str">
        <f t="shared" si="97"/>
        <v/>
      </c>
      <c r="H994" s="16" t="str">
        <f t="shared" si="98"/>
        <v/>
      </c>
    </row>
    <row r="995" spans="1:8" x14ac:dyDescent="0.3">
      <c r="A995" s="17">
        <f t="shared" si="93"/>
        <v>963</v>
      </c>
      <c r="B995" s="18" t="str">
        <f>IF(A995&lt;=$O$14,EDATE(B994,#REF!),"")</f>
        <v/>
      </c>
      <c r="C995" s="19" t="str">
        <f t="shared" si="94"/>
        <v/>
      </c>
      <c r="D995" s="19" t="str">
        <f t="shared" si="95"/>
        <v/>
      </c>
      <c r="E995" s="19" t="str">
        <f>IF(A995&lt;=$O$14,IF($O$15=1,(C995+D995)*$O$13,C995*$O$13),"")</f>
        <v/>
      </c>
      <c r="F995" s="19" t="str">
        <f t="shared" si="96"/>
        <v/>
      </c>
      <c r="G995" s="19" t="str">
        <f t="shared" si="97"/>
        <v/>
      </c>
      <c r="H995" s="19" t="str">
        <f t="shared" si="98"/>
        <v/>
      </c>
    </row>
    <row r="996" spans="1:8" x14ac:dyDescent="0.3">
      <c r="A996" s="14">
        <f t="shared" si="93"/>
        <v>964</v>
      </c>
      <c r="B996" s="15" t="str">
        <f>IF(A996&lt;=$O$14,EDATE(B995,#REF!),"")</f>
        <v/>
      </c>
      <c r="C996" s="16" t="str">
        <f t="shared" si="94"/>
        <v/>
      </c>
      <c r="D996" s="16" t="str">
        <f t="shared" si="95"/>
        <v/>
      </c>
      <c r="E996" s="16" t="str">
        <f>IF(A996&lt;=$O$14,IF($O$15=1,(C996+D996)*$O$13,C996*$O$13),"")</f>
        <v/>
      </c>
      <c r="F996" s="16" t="str">
        <f t="shared" si="96"/>
        <v/>
      </c>
      <c r="G996" s="16" t="str">
        <f t="shared" si="97"/>
        <v/>
      </c>
      <c r="H996" s="16" t="str">
        <f t="shared" si="98"/>
        <v/>
      </c>
    </row>
    <row r="997" spans="1:8" x14ac:dyDescent="0.3">
      <c r="A997" s="17">
        <f t="shared" si="93"/>
        <v>965</v>
      </c>
      <c r="B997" s="18" t="str">
        <f>IF(A997&lt;=$O$14,EDATE(B996,#REF!),"")</f>
        <v/>
      </c>
      <c r="C997" s="19" t="str">
        <f t="shared" si="94"/>
        <v/>
      </c>
      <c r="D997" s="19" t="str">
        <f t="shared" si="95"/>
        <v/>
      </c>
      <c r="E997" s="19" t="str">
        <f>IF(A997&lt;=$O$14,IF($O$15=1,(C997+D997)*$O$13,C997*$O$13),"")</f>
        <v/>
      </c>
      <c r="F997" s="19" t="str">
        <f t="shared" si="96"/>
        <v/>
      </c>
      <c r="G997" s="19" t="str">
        <f t="shared" si="97"/>
        <v/>
      </c>
      <c r="H997" s="19" t="str">
        <f t="shared" si="98"/>
        <v/>
      </c>
    </row>
    <row r="998" spans="1:8" x14ac:dyDescent="0.3">
      <c r="A998" s="14">
        <f t="shared" si="93"/>
        <v>966</v>
      </c>
      <c r="B998" s="15" t="str">
        <f>IF(A998&lt;=$O$14,EDATE(B997,#REF!),"")</f>
        <v/>
      </c>
      <c r="C998" s="16" t="str">
        <f t="shared" si="94"/>
        <v/>
      </c>
      <c r="D998" s="16" t="str">
        <f t="shared" si="95"/>
        <v/>
      </c>
      <c r="E998" s="16" t="str">
        <f>IF(A998&lt;=$O$14,IF($O$15=1,(C998+D998)*$O$13,C998*$O$13),"")</f>
        <v/>
      </c>
      <c r="F998" s="16" t="str">
        <f t="shared" si="96"/>
        <v/>
      </c>
      <c r="G998" s="16" t="str">
        <f t="shared" si="97"/>
        <v/>
      </c>
      <c r="H998" s="16" t="str">
        <f t="shared" si="98"/>
        <v/>
      </c>
    </row>
    <row r="999" spans="1:8" x14ac:dyDescent="0.3">
      <c r="A999" s="17">
        <f t="shared" si="93"/>
        <v>967</v>
      </c>
      <c r="B999" s="18" t="str">
        <f>IF(A999&lt;=$O$14,EDATE(B998,#REF!),"")</f>
        <v/>
      </c>
      <c r="C999" s="19" t="str">
        <f t="shared" si="94"/>
        <v/>
      </c>
      <c r="D999" s="19" t="str">
        <f t="shared" si="95"/>
        <v/>
      </c>
      <c r="E999" s="19" t="str">
        <f>IF(A999&lt;=$O$14,IF($O$15=1,(C999+D999)*$O$13,C999*$O$13),"")</f>
        <v/>
      </c>
      <c r="F999" s="19" t="str">
        <f t="shared" si="96"/>
        <v/>
      </c>
      <c r="G999" s="19" t="str">
        <f t="shared" si="97"/>
        <v/>
      </c>
      <c r="H999" s="19" t="str">
        <f t="shared" si="98"/>
        <v/>
      </c>
    </row>
    <row r="1000" spans="1:8" x14ac:dyDescent="0.3">
      <c r="A1000" s="14">
        <f t="shared" si="93"/>
        <v>968</v>
      </c>
      <c r="B1000" s="15" t="str">
        <f>IF(A1000&lt;=$O$14,EDATE(B999,#REF!),"")</f>
        <v/>
      </c>
      <c r="C1000" s="16" t="str">
        <f t="shared" si="94"/>
        <v/>
      </c>
      <c r="D1000" s="16" t="str">
        <f t="shared" si="95"/>
        <v/>
      </c>
      <c r="E1000" s="16" t="str">
        <f>IF(A1000&lt;=$O$14,IF($O$15=1,(C1000+D1000)*$O$13,C1000*$O$13),"")</f>
        <v/>
      </c>
      <c r="F1000" s="16" t="str">
        <f t="shared" si="96"/>
        <v/>
      </c>
      <c r="G1000" s="16" t="str">
        <f t="shared" si="97"/>
        <v/>
      </c>
      <c r="H1000" s="16" t="str">
        <f t="shared" si="98"/>
        <v/>
      </c>
    </row>
    <row r="1001" spans="1:8" x14ac:dyDescent="0.3">
      <c r="A1001" s="17">
        <f t="shared" si="93"/>
        <v>969</v>
      </c>
      <c r="B1001" s="18" t="str">
        <f>IF(A1001&lt;=$O$14,EDATE(B1000,#REF!),"")</f>
        <v/>
      </c>
      <c r="C1001" s="19" t="str">
        <f t="shared" si="94"/>
        <v/>
      </c>
      <c r="D1001" s="19" t="str">
        <f t="shared" si="95"/>
        <v/>
      </c>
      <c r="E1001" s="19" t="str">
        <f>IF(A1001&lt;=$O$14,IF($O$15=1,(C1001+D1001)*$O$13,C1001*$O$13),"")</f>
        <v/>
      </c>
      <c r="F1001" s="19" t="str">
        <f t="shared" si="96"/>
        <v/>
      </c>
      <c r="G1001" s="19" t="str">
        <f t="shared" si="97"/>
        <v/>
      </c>
      <c r="H1001" s="19" t="str">
        <f t="shared" si="98"/>
        <v/>
      </c>
    </row>
    <row r="1002" spans="1:8" x14ac:dyDescent="0.3">
      <c r="A1002" s="14">
        <f t="shared" si="93"/>
        <v>970</v>
      </c>
      <c r="B1002" s="15" t="str">
        <f>IF(A1002&lt;=$O$14,EDATE(B1001,#REF!),"")</f>
        <v/>
      </c>
      <c r="C1002" s="16" t="str">
        <f t="shared" si="94"/>
        <v/>
      </c>
      <c r="D1002" s="16" t="str">
        <f t="shared" si="95"/>
        <v/>
      </c>
      <c r="E1002" s="16" t="str">
        <f>IF(A1002&lt;=$O$14,IF($O$15=1,(C1002+D1002)*$O$13,C1002*$O$13),"")</f>
        <v/>
      </c>
      <c r="F1002" s="16" t="str">
        <f t="shared" si="96"/>
        <v/>
      </c>
      <c r="G1002" s="16" t="str">
        <f t="shared" si="97"/>
        <v/>
      </c>
      <c r="H1002" s="16" t="str">
        <f t="shared" si="98"/>
        <v/>
      </c>
    </row>
    <row r="1003" spans="1:8" x14ac:dyDescent="0.3">
      <c r="A1003" s="17">
        <f t="shared" si="93"/>
        <v>971</v>
      </c>
      <c r="B1003" s="18" t="str">
        <f>IF(A1003&lt;=$O$14,EDATE(B1002,#REF!),"")</f>
        <v/>
      </c>
      <c r="C1003" s="19" t="str">
        <f t="shared" si="94"/>
        <v/>
      </c>
      <c r="D1003" s="19" t="str">
        <f t="shared" si="95"/>
        <v/>
      </c>
      <c r="E1003" s="19" t="str">
        <f>IF(A1003&lt;=$O$14,IF($O$15=1,(C1003+D1003)*$O$13,C1003*$O$13),"")</f>
        <v/>
      </c>
      <c r="F1003" s="19" t="str">
        <f t="shared" si="96"/>
        <v/>
      </c>
      <c r="G1003" s="19" t="str">
        <f t="shared" si="97"/>
        <v/>
      </c>
      <c r="H1003" s="19" t="str">
        <f t="shared" si="98"/>
        <v/>
      </c>
    </row>
    <row r="1004" spans="1:8" x14ac:dyDescent="0.3">
      <c r="A1004" s="14">
        <f t="shared" si="93"/>
        <v>972</v>
      </c>
      <c r="B1004" s="15" t="str">
        <f>IF(A1004&lt;=$O$14,EDATE(B1003,#REF!),"")</f>
        <v/>
      </c>
      <c r="C1004" s="16" t="str">
        <f t="shared" si="94"/>
        <v/>
      </c>
      <c r="D1004" s="16" t="str">
        <f t="shared" si="95"/>
        <v/>
      </c>
      <c r="E1004" s="16" t="str">
        <f>IF(A1004&lt;=$O$14,IF($O$15=1,(C1004+D1004)*$O$13,C1004*$O$13),"")</f>
        <v/>
      </c>
      <c r="F1004" s="16" t="str">
        <f t="shared" si="96"/>
        <v/>
      </c>
      <c r="G1004" s="16" t="str">
        <f t="shared" si="97"/>
        <v/>
      </c>
      <c r="H1004" s="16" t="str">
        <f t="shared" si="98"/>
        <v/>
      </c>
    </row>
    <row r="1005" spans="1:8" x14ac:dyDescent="0.3">
      <c r="A1005" s="17">
        <f t="shared" si="93"/>
        <v>973</v>
      </c>
      <c r="B1005" s="18" t="str">
        <f>IF(A1005&lt;=$O$14,EDATE(B1004,#REF!),"")</f>
        <v/>
      </c>
      <c r="C1005" s="19" t="str">
        <f t="shared" si="94"/>
        <v/>
      </c>
      <c r="D1005" s="19" t="str">
        <f t="shared" si="95"/>
        <v/>
      </c>
      <c r="E1005" s="19" t="str">
        <f>IF(A1005&lt;=$O$14,IF($O$15=1,(C1005+D1005)*$O$13,C1005*$O$13),"")</f>
        <v/>
      </c>
      <c r="F1005" s="19" t="str">
        <f t="shared" si="96"/>
        <v/>
      </c>
      <c r="G1005" s="19" t="str">
        <f t="shared" si="97"/>
        <v/>
      </c>
      <c r="H1005" s="19" t="str">
        <f t="shared" si="98"/>
        <v/>
      </c>
    </row>
    <row r="1006" spans="1:8" x14ac:dyDescent="0.3">
      <c r="A1006" s="14">
        <f t="shared" si="93"/>
        <v>974</v>
      </c>
      <c r="B1006" s="15" t="str">
        <f>IF(A1006&lt;=$O$14,EDATE(B1005,#REF!),"")</f>
        <v/>
      </c>
      <c r="C1006" s="16" t="str">
        <f t="shared" si="94"/>
        <v/>
      </c>
      <c r="D1006" s="16" t="str">
        <f t="shared" si="95"/>
        <v/>
      </c>
      <c r="E1006" s="16" t="str">
        <f>IF(A1006&lt;=$O$14,IF($O$15=1,(C1006+D1006)*$O$13,C1006*$O$13),"")</f>
        <v/>
      </c>
      <c r="F1006" s="16" t="str">
        <f t="shared" si="96"/>
        <v/>
      </c>
      <c r="G1006" s="16" t="str">
        <f t="shared" si="97"/>
        <v/>
      </c>
      <c r="H1006" s="16" t="str">
        <f t="shared" si="98"/>
        <v/>
      </c>
    </row>
    <row r="1007" spans="1:8" x14ac:dyDescent="0.3">
      <c r="A1007" s="17">
        <f t="shared" si="93"/>
        <v>975</v>
      </c>
      <c r="B1007" s="18" t="str">
        <f>IF(A1007&lt;=$O$14,EDATE(B1006,#REF!),"")</f>
        <v/>
      </c>
      <c r="C1007" s="19" t="str">
        <f t="shared" si="94"/>
        <v/>
      </c>
      <c r="D1007" s="19" t="str">
        <f t="shared" si="95"/>
        <v/>
      </c>
      <c r="E1007" s="19" t="str">
        <f>IF(A1007&lt;=$O$14,IF($O$15=1,(C1007+D1007)*$O$13,C1007*$O$13),"")</f>
        <v/>
      </c>
      <c r="F1007" s="19" t="str">
        <f t="shared" si="96"/>
        <v/>
      </c>
      <c r="G1007" s="19" t="str">
        <f t="shared" si="97"/>
        <v/>
      </c>
      <c r="H1007" s="19" t="str">
        <f t="shared" si="98"/>
        <v/>
      </c>
    </row>
    <row r="1008" spans="1:8" x14ac:dyDescent="0.3">
      <c r="A1008" s="14">
        <f t="shared" si="93"/>
        <v>976</v>
      </c>
      <c r="B1008" s="15" t="str">
        <f>IF(A1008&lt;=$O$14,EDATE(B1007,#REF!),"")</f>
        <v/>
      </c>
      <c r="C1008" s="16" t="str">
        <f t="shared" si="94"/>
        <v/>
      </c>
      <c r="D1008" s="16" t="str">
        <f t="shared" si="95"/>
        <v/>
      </c>
      <c r="E1008" s="16" t="str">
        <f>IF(A1008&lt;=$O$14,IF($O$15=1,(C1008+D1008)*$O$13,C1008*$O$13),"")</f>
        <v/>
      </c>
      <c r="F1008" s="16" t="str">
        <f t="shared" si="96"/>
        <v/>
      </c>
      <c r="G1008" s="16" t="str">
        <f t="shared" si="97"/>
        <v/>
      </c>
      <c r="H1008" s="16" t="str">
        <f t="shared" si="98"/>
        <v/>
      </c>
    </row>
    <row r="1009" spans="1:8" x14ac:dyDescent="0.3">
      <c r="A1009" s="17">
        <f t="shared" si="93"/>
        <v>977</v>
      </c>
      <c r="B1009" s="18" t="str">
        <f>IF(A1009&lt;=$O$14,EDATE(B1008,#REF!),"")</f>
        <v/>
      </c>
      <c r="C1009" s="19" t="str">
        <f t="shared" si="94"/>
        <v/>
      </c>
      <c r="D1009" s="19" t="str">
        <f t="shared" si="95"/>
        <v/>
      </c>
      <c r="E1009" s="19" t="str">
        <f>IF(A1009&lt;=$O$14,IF($O$15=1,(C1009+D1009)*$O$13,C1009*$O$13),"")</f>
        <v/>
      </c>
      <c r="F1009" s="19" t="str">
        <f t="shared" si="96"/>
        <v/>
      </c>
      <c r="G1009" s="19" t="str">
        <f t="shared" si="97"/>
        <v/>
      </c>
      <c r="H1009" s="19" t="str">
        <f t="shared" si="98"/>
        <v/>
      </c>
    </row>
    <row r="1010" spans="1:8" x14ac:dyDescent="0.3">
      <c r="A1010" s="14">
        <f t="shared" si="93"/>
        <v>978</v>
      </c>
      <c r="B1010" s="15" t="str">
        <f>IF(A1010&lt;=$O$14,EDATE(B1009,#REF!),"")</f>
        <v/>
      </c>
      <c r="C1010" s="16" t="str">
        <f t="shared" si="94"/>
        <v/>
      </c>
      <c r="D1010" s="16" t="str">
        <f t="shared" si="95"/>
        <v/>
      </c>
      <c r="E1010" s="16" t="str">
        <f>IF(A1010&lt;=$O$14,IF($O$15=1,(C1010+D1010)*$O$13,C1010*$O$13),"")</f>
        <v/>
      </c>
      <c r="F1010" s="16" t="str">
        <f t="shared" si="96"/>
        <v/>
      </c>
      <c r="G1010" s="16" t="str">
        <f t="shared" si="97"/>
        <v/>
      </c>
      <c r="H1010" s="16" t="str">
        <f t="shared" si="98"/>
        <v/>
      </c>
    </row>
    <row r="1011" spans="1:8" x14ac:dyDescent="0.3">
      <c r="A1011" s="17">
        <f t="shared" si="93"/>
        <v>979</v>
      </c>
      <c r="B1011" s="18" t="str">
        <f>IF(A1011&lt;=$O$14,EDATE(B1010,#REF!),"")</f>
        <v/>
      </c>
      <c r="C1011" s="19" t="str">
        <f t="shared" si="94"/>
        <v/>
      </c>
      <c r="D1011" s="19" t="str">
        <f t="shared" si="95"/>
        <v/>
      </c>
      <c r="E1011" s="19" t="str">
        <f>IF(A1011&lt;=$O$14,IF($O$15=1,(C1011+D1011)*$O$13,C1011*$O$13),"")</f>
        <v/>
      </c>
      <c r="F1011" s="19" t="str">
        <f t="shared" si="96"/>
        <v/>
      </c>
      <c r="G1011" s="19" t="str">
        <f t="shared" si="97"/>
        <v/>
      </c>
      <c r="H1011" s="19" t="str">
        <f t="shared" si="98"/>
        <v/>
      </c>
    </row>
    <row r="1012" spans="1:8" x14ac:dyDescent="0.3">
      <c r="A1012" s="14">
        <f t="shared" si="93"/>
        <v>980</v>
      </c>
      <c r="B1012" s="15" t="str">
        <f>IF(A1012&lt;=$O$14,EDATE(B1011,#REF!),"")</f>
        <v/>
      </c>
      <c r="C1012" s="16" t="str">
        <f t="shared" si="94"/>
        <v/>
      </c>
      <c r="D1012" s="16" t="str">
        <f t="shared" si="95"/>
        <v/>
      </c>
      <c r="E1012" s="16" t="str">
        <f>IF(A1012&lt;=$O$14,IF($O$15=1,(C1012+D1012)*$O$13,C1012*$O$13),"")</f>
        <v/>
      </c>
      <c r="F1012" s="16" t="str">
        <f t="shared" si="96"/>
        <v/>
      </c>
      <c r="G1012" s="16" t="str">
        <f t="shared" si="97"/>
        <v/>
      </c>
      <c r="H1012" s="16" t="str">
        <f t="shared" si="98"/>
        <v/>
      </c>
    </row>
    <row r="1013" spans="1:8" x14ac:dyDescent="0.3">
      <c r="A1013" s="17">
        <f t="shared" si="93"/>
        <v>981</v>
      </c>
      <c r="B1013" s="18" t="str">
        <f>IF(A1013&lt;=$O$14,EDATE(B1012,#REF!),"")</f>
        <v/>
      </c>
      <c r="C1013" s="19" t="str">
        <f t="shared" si="94"/>
        <v/>
      </c>
      <c r="D1013" s="19" t="str">
        <f t="shared" si="95"/>
        <v/>
      </c>
      <c r="E1013" s="19" t="str">
        <f>IF(A1013&lt;=$O$14,IF($O$15=1,(C1013+D1013)*$O$13,C1013*$O$13),"")</f>
        <v/>
      </c>
      <c r="F1013" s="19" t="str">
        <f t="shared" si="96"/>
        <v/>
      </c>
      <c r="G1013" s="19" t="str">
        <f t="shared" si="97"/>
        <v/>
      </c>
      <c r="H1013" s="19" t="str">
        <f t="shared" si="98"/>
        <v/>
      </c>
    </row>
    <row r="1014" spans="1:8" x14ac:dyDescent="0.3">
      <c r="A1014" s="14">
        <f t="shared" si="93"/>
        <v>982</v>
      </c>
      <c r="B1014" s="15" t="str">
        <f>IF(A1014&lt;=$O$14,EDATE(B1013,#REF!),"")</f>
        <v/>
      </c>
      <c r="C1014" s="16" t="str">
        <f t="shared" si="94"/>
        <v/>
      </c>
      <c r="D1014" s="16" t="str">
        <f t="shared" si="95"/>
        <v/>
      </c>
      <c r="E1014" s="16" t="str">
        <f>IF(A1014&lt;=$O$14,IF($O$15=1,(C1014+D1014)*$O$13,C1014*$O$13),"")</f>
        <v/>
      </c>
      <c r="F1014" s="16" t="str">
        <f t="shared" si="96"/>
        <v/>
      </c>
      <c r="G1014" s="16" t="str">
        <f t="shared" si="97"/>
        <v/>
      </c>
      <c r="H1014" s="16" t="str">
        <f t="shared" si="98"/>
        <v/>
      </c>
    </row>
    <row r="1015" spans="1:8" x14ac:dyDescent="0.3">
      <c r="A1015" s="17">
        <f t="shared" si="93"/>
        <v>983</v>
      </c>
      <c r="B1015" s="18" t="str">
        <f>IF(A1015&lt;=$O$14,EDATE(B1014,#REF!),"")</f>
        <v/>
      </c>
      <c r="C1015" s="19" t="str">
        <f t="shared" si="94"/>
        <v/>
      </c>
      <c r="D1015" s="19" t="str">
        <f t="shared" si="95"/>
        <v/>
      </c>
      <c r="E1015" s="19" t="str">
        <f>IF(A1015&lt;=$O$14,IF($O$15=1,(C1015+D1015)*$O$13,C1015*$O$13),"")</f>
        <v/>
      </c>
      <c r="F1015" s="19" t="str">
        <f t="shared" si="96"/>
        <v/>
      </c>
      <c r="G1015" s="19" t="str">
        <f t="shared" si="97"/>
        <v/>
      </c>
      <c r="H1015" s="19" t="str">
        <f t="shared" si="98"/>
        <v/>
      </c>
    </row>
    <row r="1016" spans="1:8" x14ac:dyDescent="0.3">
      <c r="A1016" s="14">
        <f t="shared" si="93"/>
        <v>984</v>
      </c>
      <c r="B1016" s="15" t="str">
        <f>IF(A1016&lt;=$O$14,EDATE(B1015,#REF!),"")</f>
        <v/>
      </c>
      <c r="C1016" s="16" t="str">
        <f t="shared" si="94"/>
        <v/>
      </c>
      <c r="D1016" s="16" t="str">
        <f t="shared" si="95"/>
        <v/>
      </c>
      <c r="E1016" s="16" t="str">
        <f>IF(A1016&lt;=$O$14,IF($O$15=1,(C1016+D1016)*$O$13,C1016*$O$13),"")</f>
        <v/>
      </c>
      <c r="F1016" s="16" t="str">
        <f t="shared" si="96"/>
        <v/>
      </c>
      <c r="G1016" s="16" t="str">
        <f t="shared" si="97"/>
        <v/>
      </c>
      <c r="H1016" s="16" t="str">
        <f t="shared" si="98"/>
        <v/>
      </c>
    </row>
    <row r="1017" spans="1:8" x14ac:dyDescent="0.3">
      <c r="A1017" s="17">
        <f t="shared" si="93"/>
        <v>985</v>
      </c>
      <c r="B1017" s="18" t="str">
        <f>IF(A1017&lt;=$O$14,EDATE(B1016,#REF!),"")</f>
        <v/>
      </c>
      <c r="C1017" s="19" t="str">
        <f t="shared" si="94"/>
        <v/>
      </c>
      <c r="D1017" s="19" t="str">
        <f t="shared" si="95"/>
        <v/>
      </c>
      <c r="E1017" s="19" t="str">
        <f>IF(A1017&lt;=$O$14,IF($O$15=1,(C1017+D1017)*$O$13,C1017*$O$13),"")</f>
        <v/>
      </c>
      <c r="F1017" s="19" t="str">
        <f t="shared" si="96"/>
        <v/>
      </c>
      <c r="G1017" s="19" t="str">
        <f t="shared" si="97"/>
        <v/>
      </c>
      <c r="H1017" s="19" t="str">
        <f t="shared" si="98"/>
        <v/>
      </c>
    </row>
    <row r="1018" spans="1:8" x14ac:dyDescent="0.3">
      <c r="A1018" s="14">
        <f t="shared" si="93"/>
        <v>986</v>
      </c>
      <c r="B1018" s="15" t="str">
        <f>IF(A1018&lt;=$O$14,EDATE(B1017,#REF!),"")</f>
        <v/>
      </c>
      <c r="C1018" s="16" t="str">
        <f t="shared" si="94"/>
        <v/>
      </c>
      <c r="D1018" s="16" t="str">
        <f t="shared" si="95"/>
        <v/>
      </c>
      <c r="E1018" s="16" t="str">
        <f>IF(A1018&lt;=$O$14,IF($O$15=1,(C1018+D1018)*$O$13,C1018*$O$13),"")</f>
        <v/>
      </c>
      <c r="F1018" s="16" t="str">
        <f t="shared" si="96"/>
        <v/>
      </c>
      <c r="G1018" s="16" t="str">
        <f t="shared" si="97"/>
        <v/>
      </c>
      <c r="H1018" s="16" t="str">
        <f t="shared" si="98"/>
        <v/>
      </c>
    </row>
    <row r="1019" spans="1:8" x14ac:dyDescent="0.3">
      <c r="A1019" s="17">
        <f t="shared" si="93"/>
        <v>987</v>
      </c>
      <c r="B1019" s="18" t="str">
        <f>IF(A1019&lt;=$O$14,EDATE(B1018,#REF!),"")</f>
        <v/>
      </c>
      <c r="C1019" s="19" t="str">
        <f t="shared" si="94"/>
        <v/>
      </c>
      <c r="D1019" s="19" t="str">
        <f t="shared" si="95"/>
        <v/>
      </c>
      <c r="E1019" s="19" t="str">
        <f>IF(A1019&lt;=$O$14,IF($O$15=1,(C1019+D1019)*$O$13,C1019*$O$13),"")</f>
        <v/>
      </c>
      <c r="F1019" s="19" t="str">
        <f t="shared" si="96"/>
        <v/>
      </c>
      <c r="G1019" s="19" t="str">
        <f t="shared" si="97"/>
        <v/>
      </c>
      <c r="H1019" s="19" t="str">
        <f t="shared" si="98"/>
        <v/>
      </c>
    </row>
    <row r="1020" spans="1:8" x14ac:dyDescent="0.3">
      <c r="A1020" s="14">
        <f t="shared" si="93"/>
        <v>988</v>
      </c>
      <c r="B1020" s="15" t="str">
        <f>IF(A1020&lt;=$O$14,EDATE(B1019,#REF!),"")</f>
        <v/>
      </c>
      <c r="C1020" s="16" t="str">
        <f t="shared" si="94"/>
        <v/>
      </c>
      <c r="D1020" s="16" t="str">
        <f t="shared" si="95"/>
        <v/>
      </c>
      <c r="E1020" s="16" t="str">
        <f>IF(A1020&lt;=$O$14,IF($O$15=1,(C1020+D1020)*$O$13,C1020*$O$13),"")</f>
        <v/>
      </c>
      <c r="F1020" s="16" t="str">
        <f t="shared" si="96"/>
        <v/>
      </c>
      <c r="G1020" s="16" t="str">
        <f t="shared" si="97"/>
        <v/>
      </c>
      <c r="H1020" s="16" t="str">
        <f t="shared" si="98"/>
        <v/>
      </c>
    </row>
    <row r="1021" spans="1:8" x14ac:dyDescent="0.3">
      <c r="A1021" s="17">
        <f t="shared" si="93"/>
        <v>989</v>
      </c>
      <c r="B1021" s="18" t="str">
        <f>IF(A1021&lt;=$O$14,EDATE(B1020,#REF!),"")</f>
        <v/>
      </c>
      <c r="C1021" s="19" t="str">
        <f t="shared" si="94"/>
        <v/>
      </c>
      <c r="D1021" s="19" t="str">
        <f t="shared" si="95"/>
        <v/>
      </c>
      <c r="E1021" s="19" t="str">
        <f>IF(A1021&lt;=$O$14,IF($O$15=1,(C1021+D1021)*$O$13,C1021*$O$13),"")</f>
        <v/>
      </c>
      <c r="F1021" s="19" t="str">
        <f t="shared" si="96"/>
        <v/>
      </c>
      <c r="G1021" s="19" t="str">
        <f t="shared" si="97"/>
        <v/>
      </c>
      <c r="H1021" s="19" t="str">
        <f t="shared" si="98"/>
        <v/>
      </c>
    </row>
    <row r="1022" spans="1:8" x14ac:dyDescent="0.3">
      <c r="A1022" s="14">
        <f t="shared" si="93"/>
        <v>990</v>
      </c>
      <c r="B1022" s="15" t="str">
        <f>IF(A1022&lt;=$O$14,EDATE(B1021,#REF!),"")</f>
        <v/>
      </c>
      <c r="C1022" s="16" t="str">
        <f t="shared" si="94"/>
        <v/>
      </c>
      <c r="D1022" s="16" t="str">
        <f t="shared" si="95"/>
        <v/>
      </c>
      <c r="E1022" s="16" t="str">
        <f>IF(A1022&lt;=$O$14,IF($O$15=1,(C1022+D1022)*$O$13,C1022*$O$13),"")</f>
        <v/>
      </c>
      <c r="F1022" s="16" t="str">
        <f t="shared" si="96"/>
        <v/>
      </c>
      <c r="G1022" s="16" t="str">
        <f t="shared" si="97"/>
        <v/>
      </c>
      <c r="H1022" s="16" t="str">
        <f t="shared" si="98"/>
        <v/>
      </c>
    </row>
    <row r="1023" spans="1:8" x14ac:dyDescent="0.3">
      <c r="A1023" s="17">
        <f t="shared" si="93"/>
        <v>991</v>
      </c>
      <c r="B1023" s="18" t="str">
        <f>IF(A1023&lt;=$O$14,EDATE(B1022,#REF!),"")</f>
        <v/>
      </c>
      <c r="C1023" s="19" t="str">
        <f t="shared" si="94"/>
        <v/>
      </c>
      <c r="D1023" s="19" t="str">
        <f t="shared" si="95"/>
        <v/>
      </c>
      <c r="E1023" s="19" t="str">
        <f>IF(A1023&lt;=$O$14,IF($O$15=1,(C1023+D1023)*$O$13,C1023*$O$13),"")</f>
        <v/>
      </c>
      <c r="F1023" s="19" t="str">
        <f t="shared" si="96"/>
        <v/>
      </c>
      <c r="G1023" s="19" t="str">
        <f t="shared" si="97"/>
        <v/>
      </c>
      <c r="H1023" s="19" t="str">
        <f t="shared" si="98"/>
        <v/>
      </c>
    </row>
    <row r="1024" spans="1:8" x14ac:dyDescent="0.3">
      <c r="A1024" s="14">
        <f t="shared" si="93"/>
        <v>992</v>
      </c>
      <c r="B1024" s="15" t="str">
        <f>IF(A1024&lt;=$O$14,EDATE(B1023,#REF!),"")</f>
        <v/>
      </c>
      <c r="C1024" s="16" t="str">
        <f t="shared" si="94"/>
        <v/>
      </c>
      <c r="D1024" s="16" t="str">
        <f t="shared" si="95"/>
        <v/>
      </c>
      <c r="E1024" s="16" t="str">
        <f>IF(A1024&lt;=$O$14,IF($O$15=1,(C1024+D1024)*$O$13,C1024*$O$13),"")</f>
        <v/>
      </c>
      <c r="F1024" s="16" t="str">
        <f t="shared" si="96"/>
        <v/>
      </c>
      <c r="G1024" s="16" t="str">
        <f t="shared" si="97"/>
        <v/>
      </c>
      <c r="H1024" s="16" t="str">
        <f t="shared" si="98"/>
        <v/>
      </c>
    </row>
    <row r="1025" spans="1:8" x14ac:dyDescent="0.3">
      <c r="A1025" s="17">
        <f t="shared" si="93"/>
        <v>993</v>
      </c>
      <c r="B1025" s="18" t="str">
        <f>IF(A1025&lt;=$O$14,EDATE(B1024,#REF!),"")</f>
        <v/>
      </c>
      <c r="C1025" s="19" t="str">
        <f t="shared" si="94"/>
        <v/>
      </c>
      <c r="D1025" s="19" t="str">
        <f t="shared" si="95"/>
        <v/>
      </c>
      <c r="E1025" s="19" t="str">
        <f>IF(A1025&lt;=$O$14,IF($O$15=1,(C1025+D1025)*$O$13,C1025*$O$13),"")</f>
        <v/>
      </c>
      <c r="F1025" s="19" t="str">
        <f t="shared" si="96"/>
        <v/>
      </c>
      <c r="G1025" s="19" t="str">
        <f t="shared" si="97"/>
        <v/>
      </c>
      <c r="H1025" s="19" t="str">
        <f t="shared" si="98"/>
        <v/>
      </c>
    </row>
    <row r="1026" spans="1:8" x14ac:dyDescent="0.3">
      <c r="A1026" s="14">
        <f t="shared" si="93"/>
        <v>994</v>
      </c>
      <c r="B1026" s="15" t="str">
        <f>IF(A1026&lt;=$O$14,EDATE(B1025,#REF!),"")</f>
        <v/>
      </c>
      <c r="C1026" s="16" t="str">
        <f t="shared" si="94"/>
        <v/>
      </c>
      <c r="D1026" s="16" t="str">
        <f t="shared" si="95"/>
        <v/>
      </c>
      <c r="E1026" s="16" t="str">
        <f>IF(A1026&lt;=$O$14,IF($O$15=1,(C1026+D1026)*$O$13,C1026*$O$13),"")</f>
        <v/>
      </c>
      <c r="F1026" s="16" t="str">
        <f t="shared" si="96"/>
        <v/>
      </c>
      <c r="G1026" s="16" t="str">
        <f t="shared" si="97"/>
        <v/>
      </c>
      <c r="H1026" s="16" t="str">
        <f t="shared" si="98"/>
        <v/>
      </c>
    </row>
    <row r="1027" spans="1:8" x14ac:dyDescent="0.3">
      <c r="A1027" s="17">
        <f t="shared" si="93"/>
        <v>995</v>
      </c>
      <c r="B1027" s="18" t="str">
        <f>IF(A1027&lt;=$O$14,EDATE(B1026,#REF!),"")</f>
        <v/>
      </c>
      <c r="C1027" s="19" t="str">
        <f t="shared" si="94"/>
        <v/>
      </c>
      <c r="D1027" s="19" t="str">
        <f t="shared" si="95"/>
        <v/>
      </c>
      <c r="E1027" s="19" t="str">
        <f>IF(A1027&lt;=$O$14,IF($O$15=1,(C1027+D1027)*$O$13,C1027*$O$13),"")</f>
        <v/>
      </c>
      <c r="F1027" s="19" t="str">
        <f t="shared" si="96"/>
        <v/>
      </c>
      <c r="G1027" s="19" t="str">
        <f t="shared" si="97"/>
        <v/>
      </c>
      <c r="H1027" s="19" t="str">
        <f t="shared" si="98"/>
        <v/>
      </c>
    </row>
    <row r="1028" spans="1:8" x14ac:dyDescent="0.3">
      <c r="A1028" s="14">
        <f t="shared" si="93"/>
        <v>996</v>
      </c>
      <c r="B1028" s="15" t="str">
        <f>IF(A1028&lt;=$O$14,EDATE(B1027,#REF!),"")</f>
        <v/>
      </c>
      <c r="C1028" s="16" t="str">
        <f t="shared" si="94"/>
        <v/>
      </c>
      <c r="D1028" s="16" t="str">
        <f t="shared" si="95"/>
        <v/>
      </c>
      <c r="E1028" s="16" t="str">
        <f>IF(A1028&lt;=$O$14,IF($O$15=1,(C1028+D1028)*$O$13,C1028*$O$13),"")</f>
        <v/>
      </c>
      <c r="F1028" s="16" t="str">
        <f t="shared" si="96"/>
        <v/>
      </c>
      <c r="G1028" s="16" t="str">
        <f t="shared" si="97"/>
        <v/>
      </c>
      <c r="H1028" s="16" t="str">
        <f t="shared" si="98"/>
        <v/>
      </c>
    </row>
    <row r="1029" spans="1:8" x14ac:dyDescent="0.3">
      <c r="A1029" s="17">
        <f t="shared" si="93"/>
        <v>997</v>
      </c>
      <c r="B1029" s="18" t="str">
        <f>IF(A1029&lt;=$O$14,EDATE(B1028,#REF!),"")</f>
        <v/>
      </c>
      <c r="C1029" s="19" t="str">
        <f t="shared" si="94"/>
        <v/>
      </c>
      <c r="D1029" s="19" t="str">
        <f t="shared" si="95"/>
        <v/>
      </c>
      <c r="E1029" s="19" t="str">
        <f>IF(A1029&lt;=$O$14,IF($O$15=1,(C1029+D1029)*$O$13,C1029*$O$13),"")</f>
        <v/>
      </c>
      <c r="F1029" s="19" t="str">
        <f t="shared" si="96"/>
        <v/>
      </c>
      <c r="G1029" s="19" t="str">
        <f t="shared" si="97"/>
        <v/>
      </c>
      <c r="H1029" s="19" t="str">
        <f t="shared" si="98"/>
        <v/>
      </c>
    </row>
    <row r="1030" spans="1:8" x14ac:dyDescent="0.3">
      <c r="A1030" s="14">
        <f t="shared" si="93"/>
        <v>998</v>
      </c>
      <c r="B1030" s="15" t="str">
        <f>IF(A1030&lt;=$O$14,EDATE(B1029,#REF!),"")</f>
        <v/>
      </c>
      <c r="C1030" s="16" t="str">
        <f t="shared" si="94"/>
        <v/>
      </c>
      <c r="D1030" s="16" t="str">
        <f t="shared" si="95"/>
        <v/>
      </c>
      <c r="E1030" s="16" t="str">
        <f>IF(A1030&lt;=$O$14,IF($O$15=1,(C1030+D1030)*$O$13,C1030*$O$13),"")</f>
        <v/>
      </c>
      <c r="F1030" s="16" t="str">
        <f t="shared" si="96"/>
        <v/>
      </c>
      <c r="G1030" s="16" t="str">
        <f t="shared" si="97"/>
        <v/>
      </c>
      <c r="H1030" s="16" t="str">
        <f t="shared" si="98"/>
        <v/>
      </c>
    </row>
    <row r="1031" spans="1:8" x14ac:dyDescent="0.3">
      <c r="A1031" s="17">
        <f t="shared" si="93"/>
        <v>999</v>
      </c>
      <c r="B1031" s="18" t="str">
        <f>IF(A1031&lt;=$O$14,EDATE(B1030,#REF!),"")</f>
        <v/>
      </c>
      <c r="C1031" s="19" t="str">
        <f t="shared" si="94"/>
        <v/>
      </c>
      <c r="D1031" s="19" t="str">
        <f t="shared" si="95"/>
        <v/>
      </c>
      <c r="E1031" s="19" t="str">
        <f>IF(A1031&lt;=$O$14,IF($O$15=1,(C1031+D1031)*$O$13,C1031*$O$13),"")</f>
        <v/>
      </c>
      <c r="F1031" s="19" t="str">
        <f t="shared" si="96"/>
        <v/>
      </c>
      <c r="G1031" s="19" t="str">
        <f t="shared" si="97"/>
        <v/>
      </c>
      <c r="H1031" s="19" t="str">
        <f t="shared" si="98"/>
        <v/>
      </c>
    </row>
    <row r="1032" spans="1:8" x14ac:dyDescent="0.3">
      <c r="A1032" s="14">
        <f t="shared" si="93"/>
        <v>1000</v>
      </c>
      <c r="B1032" s="15" t="str">
        <f>IF(A1032&lt;=$O$14,EDATE(B1031,#REF!),"")</f>
        <v/>
      </c>
      <c r="C1032" s="16" t="str">
        <f t="shared" si="94"/>
        <v/>
      </c>
      <c r="D1032" s="16" t="str">
        <f t="shared" si="95"/>
        <v/>
      </c>
      <c r="E1032" s="16" t="str">
        <f>IF(A1032&lt;=$O$14,IF($O$15=1,(C1032+D1032)*$O$13,C1032*$O$13),"")</f>
        <v/>
      </c>
      <c r="F1032" s="16" t="str">
        <f t="shared" si="96"/>
        <v/>
      </c>
      <c r="G1032" s="16" t="str">
        <f t="shared" si="97"/>
        <v/>
      </c>
      <c r="H1032" s="16" t="str">
        <f t="shared" si="98"/>
        <v/>
      </c>
    </row>
    <row r="1033" spans="1:8" x14ac:dyDescent="0.3">
      <c r="A1033" s="17">
        <f t="shared" si="93"/>
        <v>1001</v>
      </c>
      <c r="B1033" s="18" t="str">
        <f>IF(A1033&lt;=$O$14,EDATE(B1032,#REF!),"")</f>
        <v/>
      </c>
      <c r="C1033" s="19" t="str">
        <f t="shared" si="94"/>
        <v/>
      </c>
      <c r="D1033" s="19" t="str">
        <f t="shared" si="95"/>
        <v/>
      </c>
      <c r="E1033" s="19" t="str">
        <f>IF(A1033&lt;=$O$14,IF($O$15=1,(C1033+D1033)*$O$13,C1033*$O$13),"")</f>
        <v/>
      </c>
      <c r="F1033" s="19" t="str">
        <f t="shared" si="96"/>
        <v/>
      </c>
      <c r="G1033" s="19" t="str">
        <f t="shared" si="97"/>
        <v/>
      </c>
      <c r="H1033" s="19" t="str">
        <f t="shared" si="98"/>
        <v/>
      </c>
    </row>
    <row r="1034" spans="1:8" x14ac:dyDescent="0.3">
      <c r="A1034" s="14">
        <f t="shared" si="93"/>
        <v>1002</v>
      </c>
      <c r="B1034" s="15" t="str">
        <f>IF(A1034&lt;=$O$14,EDATE(B1033,#REF!),"")</f>
        <v/>
      </c>
      <c r="C1034" s="16" t="str">
        <f t="shared" si="94"/>
        <v/>
      </c>
      <c r="D1034" s="16" t="str">
        <f t="shared" si="95"/>
        <v/>
      </c>
      <c r="E1034" s="16" t="str">
        <f>IF(A1034&lt;=$O$14,IF($O$15=1,(C1034+D1034)*$O$13,C1034*$O$13),"")</f>
        <v/>
      </c>
      <c r="F1034" s="16" t="str">
        <f t="shared" si="96"/>
        <v/>
      </c>
      <c r="G1034" s="16" t="str">
        <f t="shared" si="97"/>
        <v/>
      </c>
      <c r="H1034" s="16" t="str">
        <f t="shared" si="98"/>
        <v/>
      </c>
    </row>
    <row r="1035" spans="1:8" x14ac:dyDescent="0.3">
      <c r="A1035" s="17">
        <f t="shared" si="93"/>
        <v>1003</v>
      </c>
      <c r="B1035" s="18" t="str">
        <f>IF(A1035&lt;=$O$14,EDATE(B1034,#REF!),"")</f>
        <v/>
      </c>
      <c r="C1035" s="19" t="str">
        <f t="shared" si="94"/>
        <v/>
      </c>
      <c r="D1035" s="19" t="str">
        <f t="shared" si="95"/>
        <v/>
      </c>
      <c r="E1035" s="19" t="str">
        <f>IF(A1035&lt;=$O$14,IF($O$15=1,(C1035+D1035)*$O$13,C1035*$O$13),"")</f>
        <v/>
      </c>
      <c r="F1035" s="19" t="str">
        <f t="shared" si="96"/>
        <v/>
      </c>
      <c r="G1035" s="19" t="str">
        <f t="shared" si="97"/>
        <v/>
      </c>
      <c r="H1035" s="19" t="str">
        <f t="shared" si="98"/>
        <v/>
      </c>
    </row>
    <row r="1036" spans="1:8" x14ac:dyDescent="0.3">
      <c r="A1036" s="14">
        <f t="shared" si="93"/>
        <v>1004</v>
      </c>
      <c r="B1036" s="15" t="str">
        <f>IF(A1036&lt;=$O$14,EDATE(B1035,#REF!),"")</f>
        <v/>
      </c>
      <c r="C1036" s="16" t="str">
        <f t="shared" si="94"/>
        <v/>
      </c>
      <c r="D1036" s="16" t="str">
        <f t="shared" si="95"/>
        <v/>
      </c>
      <c r="E1036" s="16" t="str">
        <f>IF(A1036&lt;=$O$14,IF($O$15=1,(C1036+D1036)*$O$13,C1036*$O$13),"")</f>
        <v/>
      </c>
      <c r="F1036" s="16" t="str">
        <f t="shared" si="96"/>
        <v/>
      </c>
      <c r="G1036" s="16" t="str">
        <f t="shared" si="97"/>
        <v/>
      </c>
      <c r="H1036" s="16" t="str">
        <f t="shared" si="98"/>
        <v/>
      </c>
    </row>
    <row r="1037" spans="1:8" x14ac:dyDescent="0.3">
      <c r="A1037" s="17">
        <f t="shared" si="93"/>
        <v>1005</v>
      </c>
      <c r="B1037" s="18" t="str">
        <f>IF(A1037&lt;=$O$14,EDATE(B1036,#REF!),"")</f>
        <v/>
      </c>
      <c r="C1037" s="19" t="str">
        <f t="shared" si="94"/>
        <v/>
      </c>
      <c r="D1037" s="19" t="str">
        <f t="shared" si="95"/>
        <v/>
      </c>
      <c r="E1037" s="19" t="str">
        <f>IF(A1037&lt;=$O$14,IF($O$15=1,(C1037+D1037)*$O$13,C1037*$O$13),"")</f>
        <v/>
      </c>
      <c r="F1037" s="19" t="str">
        <f t="shared" si="96"/>
        <v/>
      </c>
      <c r="G1037" s="19" t="str">
        <f t="shared" si="97"/>
        <v/>
      </c>
      <c r="H1037" s="19" t="str">
        <f t="shared" si="98"/>
        <v/>
      </c>
    </row>
    <row r="1038" spans="1:8" x14ac:dyDescent="0.3">
      <c r="A1038" s="14">
        <f t="shared" si="93"/>
        <v>1006</v>
      </c>
      <c r="B1038" s="15" t="str">
        <f>IF(A1038&lt;=$O$14,EDATE(B1037,#REF!),"")</f>
        <v/>
      </c>
      <c r="C1038" s="16" t="str">
        <f t="shared" si="94"/>
        <v/>
      </c>
      <c r="D1038" s="16" t="str">
        <f t="shared" si="95"/>
        <v/>
      </c>
      <c r="E1038" s="16" t="str">
        <f>IF(A1038&lt;=$O$14,IF($O$15=1,(C1038+D1038)*$O$13,C1038*$O$13),"")</f>
        <v/>
      </c>
      <c r="F1038" s="16" t="str">
        <f t="shared" si="96"/>
        <v/>
      </c>
      <c r="G1038" s="16" t="str">
        <f t="shared" si="97"/>
        <v/>
      </c>
      <c r="H1038" s="16" t="str">
        <f t="shared" si="98"/>
        <v/>
      </c>
    </row>
    <row r="1039" spans="1:8" x14ac:dyDescent="0.3">
      <c r="A1039" s="17">
        <f t="shared" si="93"/>
        <v>1007</v>
      </c>
      <c r="B1039" s="18" t="str">
        <f>IF(A1039&lt;=$O$14,EDATE(B1038,#REF!),"")</f>
        <v/>
      </c>
      <c r="C1039" s="19" t="str">
        <f t="shared" si="94"/>
        <v/>
      </c>
      <c r="D1039" s="19" t="str">
        <f t="shared" si="95"/>
        <v/>
      </c>
      <c r="E1039" s="19" t="str">
        <f>IF(A1039&lt;=$O$14,IF($O$15=1,(C1039+D1039)*$O$13,C1039*$O$13),"")</f>
        <v/>
      </c>
      <c r="F1039" s="19" t="str">
        <f t="shared" si="96"/>
        <v/>
      </c>
      <c r="G1039" s="19" t="str">
        <f t="shared" si="97"/>
        <v/>
      </c>
      <c r="H1039" s="19" t="str">
        <f t="shared" si="98"/>
        <v/>
      </c>
    </row>
    <row r="1040" spans="1:8" x14ac:dyDescent="0.3">
      <c r="A1040" s="14">
        <f t="shared" si="93"/>
        <v>1008</v>
      </c>
      <c r="B1040" s="15" t="str">
        <f>IF(A1040&lt;=$O$14,EDATE(B1039,#REF!),"")</f>
        <v/>
      </c>
      <c r="C1040" s="16" t="str">
        <f t="shared" si="94"/>
        <v/>
      </c>
      <c r="D1040" s="16" t="str">
        <f t="shared" si="95"/>
        <v/>
      </c>
      <c r="E1040" s="16" t="str">
        <f>IF(A1040&lt;=$O$14,IF($O$15=1,(C1040+D1040)*$O$13,C1040*$O$13),"")</f>
        <v/>
      </c>
      <c r="F1040" s="16" t="str">
        <f t="shared" si="96"/>
        <v/>
      </c>
      <c r="G1040" s="16" t="str">
        <f t="shared" si="97"/>
        <v/>
      </c>
      <c r="H1040" s="16" t="str">
        <f t="shared" si="98"/>
        <v/>
      </c>
    </row>
    <row r="1041" spans="1:8" x14ac:dyDescent="0.3">
      <c r="A1041" s="17">
        <f t="shared" si="93"/>
        <v>1009</v>
      </c>
      <c r="B1041" s="18" t="str">
        <f>IF(A1041&lt;=$O$14,EDATE(B1040,#REF!),"")</f>
        <v/>
      </c>
      <c r="C1041" s="19" t="str">
        <f t="shared" si="94"/>
        <v/>
      </c>
      <c r="D1041" s="19" t="str">
        <f t="shared" si="95"/>
        <v/>
      </c>
      <c r="E1041" s="19" t="str">
        <f>IF(A1041&lt;=$O$14,IF($O$15=1,(C1041+D1041)*$O$13,C1041*$O$13),"")</f>
        <v/>
      </c>
      <c r="F1041" s="19" t="str">
        <f t="shared" si="96"/>
        <v/>
      </c>
      <c r="G1041" s="19" t="str">
        <f t="shared" si="97"/>
        <v/>
      </c>
      <c r="H1041" s="19" t="str">
        <f t="shared" si="98"/>
        <v/>
      </c>
    </row>
    <row r="1042" spans="1:8" x14ac:dyDescent="0.3">
      <c r="A1042" s="14">
        <f t="shared" si="93"/>
        <v>1010</v>
      </c>
      <c r="B1042" s="15" t="str">
        <f>IF(A1042&lt;=$O$14,EDATE(B1041,#REF!),"")</f>
        <v/>
      </c>
      <c r="C1042" s="16" t="str">
        <f t="shared" si="94"/>
        <v/>
      </c>
      <c r="D1042" s="16" t="str">
        <f t="shared" si="95"/>
        <v/>
      </c>
      <c r="E1042" s="16" t="str">
        <f>IF(A1042&lt;=$O$14,IF($O$15=1,(C1042+D1042)*$O$13,C1042*$O$13),"")</f>
        <v/>
      </c>
      <c r="F1042" s="16" t="str">
        <f t="shared" si="96"/>
        <v/>
      </c>
      <c r="G1042" s="16" t="str">
        <f t="shared" si="97"/>
        <v/>
      </c>
      <c r="H1042" s="16" t="str">
        <f t="shared" si="98"/>
        <v/>
      </c>
    </row>
    <row r="1043" spans="1:8" x14ac:dyDescent="0.3">
      <c r="A1043" s="17">
        <f t="shared" si="93"/>
        <v>1011</v>
      </c>
      <c r="B1043" s="18" t="str">
        <f>IF(A1043&lt;=$O$14,EDATE(B1042,#REF!),"")</f>
        <v/>
      </c>
      <c r="C1043" s="19" t="str">
        <f t="shared" si="94"/>
        <v/>
      </c>
      <c r="D1043" s="19" t="str">
        <f t="shared" si="95"/>
        <v/>
      </c>
      <c r="E1043" s="19" t="str">
        <f>IF(A1043&lt;=$O$14,IF($O$15=1,(C1043+D1043)*$O$13,C1043*$O$13),"")</f>
        <v/>
      </c>
      <c r="F1043" s="19" t="str">
        <f t="shared" si="96"/>
        <v/>
      </c>
      <c r="G1043" s="19" t="str">
        <f t="shared" si="97"/>
        <v/>
      </c>
      <c r="H1043" s="19" t="str">
        <f t="shared" si="98"/>
        <v/>
      </c>
    </row>
    <row r="1044" spans="1:8" x14ac:dyDescent="0.3">
      <c r="A1044" s="14">
        <f t="shared" si="93"/>
        <v>1012</v>
      </c>
      <c r="B1044" s="15" t="str">
        <f>IF(A1044&lt;=$O$14,EDATE(B1043,#REF!),"")</f>
        <v/>
      </c>
      <c r="C1044" s="16" t="str">
        <f t="shared" si="94"/>
        <v/>
      </c>
      <c r="D1044" s="16" t="str">
        <f t="shared" si="95"/>
        <v/>
      </c>
      <c r="E1044" s="16" t="str">
        <f>IF(A1044&lt;=$O$14,IF($O$15=1,(C1044+D1044)*$O$13,C1044*$O$13),"")</f>
        <v/>
      </c>
      <c r="F1044" s="16" t="str">
        <f t="shared" si="96"/>
        <v/>
      </c>
      <c r="G1044" s="16" t="str">
        <f t="shared" si="97"/>
        <v/>
      </c>
      <c r="H1044" s="16" t="str">
        <f t="shared" si="98"/>
        <v/>
      </c>
    </row>
    <row r="1045" spans="1:8" x14ac:dyDescent="0.3">
      <c r="A1045" s="17">
        <f t="shared" si="93"/>
        <v>1013</v>
      </c>
      <c r="B1045" s="18" t="str">
        <f>IF(A1045&lt;=$O$14,EDATE(B1044,#REF!),"")</f>
        <v/>
      </c>
      <c r="C1045" s="19" t="str">
        <f t="shared" si="94"/>
        <v/>
      </c>
      <c r="D1045" s="19" t="str">
        <f t="shared" si="95"/>
        <v/>
      </c>
      <c r="E1045" s="19" t="str">
        <f>IF(A1045&lt;=$O$14,IF($O$15=1,(C1045+D1045)*$O$13,C1045*$O$13),"")</f>
        <v/>
      </c>
      <c r="F1045" s="19" t="str">
        <f t="shared" si="96"/>
        <v/>
      </c>
      <c r="G1045" s="19" t="str">
        <f t="shared" si="97"/>
        <v/>
      </c>
      <c r="H1045" s="19" t="str">
        <f t="shared" si="98"/>
        <v/>
      </c>
    </row>
    <row r="1046" spans="1:8" x14ac:dyDescent="0.3">
      <c r="A1046" s="14">
        <f t="shared" si="93"/>
        <v>1014</v>
      </c>
      <c r="B1046" s="15" t="str">
        <f>IF(A1046&lt;=$O$14,EDATE(B1045,#REF!),"")</f>
        <v/>
      </c>
      <c r="C1046" s="16" t="str">
        <f t="shared" si="94"/>
        <v/>
      </c>
      <c r="D1046" s="16" t="str">
        <f t="shared" si="95"/>
        <v/>
      </c>
      <c r="E1046" s="16" t="str">
        <f>IF(A1046&lt;=$O$14,IF($O$15=1,(C1046+D1046)*$O$13,C1046*$O$13),"")</f>
        <v/>
      </c>
      <c r="F1046" s="16" t="str">
        <f t="shared" si="96"/>
        <v/>
      </c>
      <c r="G1046" s="16" t="str">
        <f t="shared" si="97"/>
        <v/>
      </c>
      <c r="H1046" s="16" t="str">
        <f t="shared" si="98"/>
        <v/>
      </c>
    </row>
    <row r="1047" spans="1:8" x14ac:dyDescent="0.3">
      <c r="A1047" s="17">
        <f t="shared" si="93"/>
        <v>1015</v>
      </c>
      <c r="B1047" s="18" t="str">
        <f>IF(A1047&lt;=$O$14,EDATE(B1046,#REF!),"")</f>
        <v/>
      </c>
      <c r="C1047" s="19" t="str">
        <f t="shared" si="94"/>
        <v/>
      </c>
      <c r="D1047" s="19" t="str">
        <f t="shared" si="95"/>
        <v/>
      </c>
      <c r="E1047" s="19" t="str">
        <f>IF(A1047&lt;=$O$14,IF($O$15=1,(C1047+D1047)*$O$13,C1047*$O$13),"")</f>
        <v/>
      </c>
      <c r="F1047" s="19" t="str">
        <f t="shared" si="96"/>
        <v/>
      </c>
      <c r="G1047" s="19" t="str">
        <f t="shared" si="97"/>
        <v/>
      </c>
      <c r="H1047" s="19" t="str">
        <f t="shared" si="98"/>
        <v/>
      </c>
    </row>
    <row r="1048" spans="1:8" x14ac:dyDescent="0.3">
      <c r="A1048" s="14">
        <f t="shared" si="93"/>
        <v>1016</v>
      </c>
      <c r="B1048" s="15" t="str">
        <f>IF(A1048&lt;=$O$14,EDATE(B1047,#REF!),"")</f>
        <v/>
      </c>
      <c r="C1048" s="16" t="str">
        <f t="shared" si="94"/>
        <v/>
      </c>
      <c r="D1048" s="16" t="str">
        <f t="shared" si="95"/>
        <v/>
      </c>
      <c r="E1048" s="16" t="str">
        <f>IF(A1048&lt;=$O$14,IF($O$15=1,(C1048+D1048)*$O$13,C1048*$O$13),"")</f>
        <v/>
      </c>
      <c r="F1048" s="16" t="str">
        <f t="shared" si="96"/>
        <v/>
      </c>
      <c r="G1048" s="16" t="str">
        <f t="shared" si="97"/>
        <v/>
      </c>
      <c r="H1048" s="16" t="str">
        <f t="shared" si="98"/>
        <v/>
      </c>
    </row>
    <row r="1049" spans="1:8" x14ac:dyDescent="0.3">
      <c r="A1049" s="17">
        <f t="shared" si="93"/>
        <v>1017</v>
      </c>
      <c r="B1049" s="18" t="str">
        <f>IF(A1049&lt;=$O$14,EDATE(B1048,#REF!),"")</f>
        <v/>
      </c>
      <c r="C1049" s="19" t="str">
        <f t="shared" si="94"/>
        <v/>
      </c>
      <c r="D1049" s="19" t="str">
        <f t="shared" si="95"/>
        <v/>
      </c>
      <c r="E1049" s="19" t="str">
        <f>IF(A1049&lt;=$O$14,IF($O$15=1,(C1049+D1049)*$O$13,C1049*$O$13),"")</f>
        <v/>
      </c>
      <c r="F1049" s="19" t="str">
        <f t="shared" si="96"/>
        <v/>
      </c>
      <c r="G1049" s="19" t="str">
        <f t="shared" si="97"/>
        <v/>
      </c>
      <c r="H1049" s="19" t="str">
        <f t="shared" si="98"/>
        <v/>
      </c>
    </row>
    <row r="1050" spans="1:8" x14ac:dyDescent="0.3">
      <c r="A1050" s="14">
        <f t="shared" si="93"/>
        <v>1018</v>
      </c>
      <c r="B1050" s="15" t="str">
        <f>IF(A1050&lt;=$O$14,EDATE(B1049,#REF!),"")</f>
        <v/>
      </c>
      <c r="C1050" s="16" t="str">
        <f t="shared" si="94"/>
        <v/>
      </c>
      <c r="D1050" s="16" t="str">
        <f t="shared" si="95"/>
        <v/>
      </c>
      <c r="E1050" s="16" t="str">
        <f>IF(A1050&lt;=$O$14,IF($O$15=1,(C1050+D1050)*$O$13,C1050*$O$13),"")</f>
        <v/>
      </c>
      <c r="F1050" s="16" t="str">
        <f t="shared" si="96"/>
        <v/>
      </c>
      <c r="G1050" s="16" t="str">
        <f t="shared" si="97"/>
        <v/>
      </c>
      <c r="H1050" s="16" t="str">
        <f t="shared" si="98"/>
        <v/>
      </c>
    </row>
    <row r="1051" spans="1:8" x14ac:dyDescent="0.3">
      <c r="A1051" s="17">
        <f t="shared" si="93"/>
        <v>1019</v>
      </c>
      <c r="B1051" s="18" t="str">
        <f>IF(A1051&lt;=$O$14,EDATE(B1050,#REF!),"")</f>
        <v/>
      </c>
      <c r="C1051" s="19" t="str">
        <f t="shared" si="94"/>
        <v/>
      </c>
      <c r="D1051" s="19" t="str">
        <f t="shared" si="95"/>
        <v/>
      </c>
      <c r="E1051" s="19" t="str">
        <f>IF(A1051&lt;=$O$14,IF($O$15=1,(C1051+D1051)*$O$13,C1051*$O$13),"")</f>
        <v/>
      </c>
      <c r="F1051" s="19" t="str">
        <f t="shared" si="96"/>
        <v/>
      </c>
      <c r="G1051" s="19" t="str">
        <f t="shared" si="97"/>
        <v/>
      </c>
      <c r="H1051" s="19" t="str">
        <f t="shared" si="98"/>
        <v/>
      </c>
    </row>
    <row r="1052" spans="1:8" x14ac:dyDescent="0.3">
      <c r="A1052" s="14">
        <f t="shared" si="93"/>
        <v>1020</v>
      </c>
      <c r="B1052" s="15" t="str">
        <f>IF(A1052&lt;=$O$14,EDATE(B1051,#REF!),"")</f>
        <v/>
      </c>
      <c r="C1052" s="16" t="str">
        <f t="shared" si="94"/>
        <v/>
      </c>
      <c r="D1052" s="16" t="str">
        <f t="shared" si="95"/>
        <v/>
      </c>
      <c r="E1052" s="16" t="str">
        <f>IF(A1052&lt;=$O$14,IF($O$15=1,(C1052+D1052)*$O$13,C1052*$O$13),"")</f>
        <v/>
      </c>
      <c r="F1052" s="16" t="str">
        <f t="shared" si="96"/>
        <v/>
      </c>
      <c r="G1052" s="16" t="str">
        <f t="shared" si="97"/>
        <v/>
      </c>
      <c r="H1052" s="16" t="str">
        <f t="shared" si="98"/>
        <v/>
      </c>
    </row>
    <row r="1053" spans="1:8" x14ac:dyDescent="0.3">
      <c r="A1053" s="17">
        <f t="shared" si="93"/>
        <v>1021</v>
      </c>
      <c r="B1053" s="18" t="str">
        <f>IF(A1053&lt;=$O$14,EDATE(B1052,#REF!),"")</f>
        <v/>
      </c>
      <c r="C1053" s="19" t="str">
        <f t="shared" si="94"/>
        <v/>
      </c>
      <c r="D1053" s="19" t="str">
        <f t="shared" si="95"/>
        <v/>
      </c>
      <c r="E1053" s="19" t="str">
        <f>IF(A1053&lt;=$O$14,IF($O$15=1,(C1053+D1053)*$O$13,C1053*$O$13),"")</f>
        <v/>
      </c>
      <c r="F1053" s="19" t="str">
        <f t="shared" si="96"/>
        <v/>
      </c>
      <c r="G1053" s="19" t="str">
        <f t="shared" si="97"/>
        <v/>
      </c>
      <c r="H1053" s="19" t="str">
        <f t="shared" si="98"/>
        <v/>
      </c>
    </row>
    <row r="1054" spans="1:8" x14ac:dyDescent="0.3">
      <c r="A1054" s="14">
        <f t="shared" si="93"/>
        <v>1022</v>
      </c>
      <c r="B1054" s="15" t="str">
        <f>IF(A1054&lt;=$O$14,EDATE(B1053,#REF!),"")</f>
        <v/>
      </c>
      <c r="C1054" s="16" t="str">
        <f t="shared" si="94"/>
        <v/>
      </c>
      <c r="D1054" s="16" t="str">
        <f t="shared" si="95"/>
        <v/>
      </c>
      <c r="E1054" s="16" t="str">
        <f>IF(A1054&lt;=$O$14,IF($O$15=1,(C1054+D1054)*$O$13,C1054*$O$13),"")</f>
        <v/>
      </c>
      <c r="F1054" s="16" t="str">
        <f t="shared" si="96"/>
        <v/>
      </c>
      <c r="G1054" s="16" t="str">
        <f t="shared" si="97"/>
        <v/>
      </c>
      <c r="H1054" s="16" t="str">
        <f t="shared" si="98"/>
        <v/>
      </c>
    </row>
    <row r="1055" spans="1:8" x14ac:dyDescent="0.3">
      <c r="A1055" s="17">
        <f t="shared" si="93"/>
        <v>1023</v>
      </c>
      <c r="B1055" s="18" t="str">
        <f>IF(A1055&lt;=$O$14,EDATE(B1054,#REF!),"")</f>
        <v/>
      </c>
      <c r="C1055" s="19" t="str">
        <f t="shared" si="94"/>
        <v/>
      </c>
      <c r="D1055" s="19" t="str">
        <f t="shared" si="95"/>
        <v/>
      </c>
      <c r="E1055" s="19" t="str">
        <f>IF(A1055&lt;=$O$14,IF($O$15=1,(C1055+D1055)*$O$13,C1055*$O$13),"")</f>
        <v/>
      </c>
      <c r="F1055" s="19" t="str">
        <f t="shared" si="96"/>
        <v/>
      </c>
      <c r="G1055" s="19" t="str">
        <f t="shared" si="97"/>
        <v/>
      </c>
      <c r="H1055" s="19" t="str">
        <f t="shared" si="98"/>
        <v/>
      </c>
    </row>
    <row r="1056" spans="1:8" x14ac:dyDescent="0.3">
      <c r="A1056" s="14">
        <f t="shared" si="93"/>
        <v>1024</v>
      </c>
      <c r="B1056" s="15" t="str">
        <f>IF(A1056&lt;=$O$14,EDATE(B1055,#REF!),"")</f>
        <v/>
      </c>
      <c r="C1056" s="16" t="str">
        <f t="shared" si="94"/>
        <v/>
      </c>
      <c r="D1056" s="16" t="str">
        <f t="shared" si="95"/>
        <v/>
      </c>
      <c r="E1056" s="16" t="str">
        <f>IF(A1056&lt;=$O$14,IF($O$15=1,(C1056+D1056)*$O$13,C1056*$O$13),"")</f>
        <v/>
      </c>
      <c r="F1056" s="16" t="str">
        <f t="shared" si="96"/>
        <v/>
      </c>
      <c r="G1056" s="16" t="str">
        <f t="shared" si="97"/>
        <v/>
      </c>
      <c r="H1056" s="16" t="str">
        <f t="shared" si="98"/>
        <v/>
      </c>
    </row>
    <row r="1057" spans="1:8" x14ac:dyDescent="0.3">
      <c r="A1057" s="17">
        <f t="shared" ref="A1057:A1120" si="99">A1056+1</f>
        <v>1025</v>
      </c>
      <c r="B1057" s="18" t="str">
        <f>IF(A1057&lt;=$O$14,EDATE(B1056,#REF!),"")</f>
        <v/>
      </c>
      <c r="C1057" s="19" t="str">
        <f t="shared" ref="C1057:C1120" si="100">IF(A1057&lt;=$O$14,F1056,"")</f>
        <v/>
      </c>
      <c r="D1057" s="19" t="str">
        <f t="shared" ref="D1057:D1120" si="101">IF(A1057&lt;=$O$14,$B$5,"")</f>
        <v/>
      </c>
      <c r="E1057" s="19" t="str">
        <f>IF(A1057&lt;=$O$14,IF($O$15=1,(C1057+D1057)*$O$13,C1057*$O$13),"")</f>
        <v/>
      </c>
      <c r="F1057" s="19" t="str">
        <f t="shared" ref="F1057:F1120" si="102">IF(A1057&lt;=$O$14,C1057+D1057+E1057,"")</f>
        <v/>
      </c>
      <c r="G1057" s="19" t="str">
        <f t="shared" ref="G1057:G1120" si="103">IF(A1057&lt;=$O$14,G1056+D1057,"")</f>
        <v/>
      </c>
      <c r="H1057" s="19" t="str">
        <f t="shared" ref="H1057:H1120" si="104">IF(A1057&lt;=$O$14,F1057-G1057,"")</f>
        <v/>
      </c>
    </row>
    <row r="1058" spans="1:8" x14ac:dyDescent="0.3">
      <c r="A1058" s="14">
        <f t="shared" si="99"/>
        <v>1026</v>
      </c>
      <c r="B1058" s="15" t="str">
        <f>IF(A1058&lt;=$O$14,EDATE(B1057,#REF!),"")</f>
        <v/>
      </c>
      <c r="C1058" s="16" t="str">
        <f t="shared" si="100"/>
        <v/>
      </c>
      <c r="D1058" s="16" t="str">
        <f t="shared" si="101"/>
        <v/>
      </c>
      <c r="E1058" s="16" t="str">
        <f>IF(A1058&lt;=$O$14,IF($O$15=1,(C1058+D1058)*$O$13,C1058*$O$13),"")</f>
        <v/>
      </c>
      <c r="F1058" s="16" t="str">
        <f t="shared" si="102"/>
        <v/>
      </c>
      <c r="G1058" s="16" t="str">
        <f t="shared" si="103"/>
        <v/>
      </c>
      <c r="H1058" s="16" t="str">
        <f t="shared" si="104"/>
        <v/>
      </c>
    </row>
    <row r="1059" spans="1:8" x14ac:dyDescent="0.3">
      <c r="A1059" s="17">
        <f t="shared" si="99"/>
        <v>1027</v>
      </c>
      <c r="B1059" s="18" t="str">
        <f>IF(A1059&lt;=$O$14,EDATE(B1058,#REF!),"")</f>
        <v/>
      </c>
      <c r="C1059" s="19" t="str">
        <f t="shared" si="100"/>
        <v/>
      </c>
      <c r="D1059" s="19" t="str">
        <f t="shared" si="101"/>
        <v/>
      </c>
      <c r="E1059" s="19" t="str">
        <f>IF(A1059&lt;=$O$14,IF($O$15=1,(C1059+D1059)*$O$13,C1059*$O$13),"")</f>
        <v/>
      </c>
      <c r="F1059" s="19" t="str">
        <f t="shared" si="102"/>
        <v/>
      </c>
      <c r="G1059" s="19" t="str">
        <f t="shared" si="103"/>
        <v/>
      </c>
      <c r="H1059" s="19" t="str">
        <f t="shared" si="104"/>
        <v/>
      </c>
    </row>
    <row r="1060" spans="1:8" x14ac:dyDescent="0.3">
      <c r="A1060" s="14">
        <f t="shared" si="99"/>
        <v>1028</v>
      </c>
      <c r="B1060" s="15" t="str">
        <f>IF(A1060&lt;=$O$14,EDATE(B1059,#REF!),"")</f>
        <v/>
      </c>
      <c r="C1060" s="16" t="str">
        <f t="shared" si="100"/>
        <v/>
      </c>
      <c r="D1060" s="16" t="str">
        <f t="shared" si="101"/>
        <v/>
      </c>
      <c r="E1060" s="16" t="str">
        <f>IF(A1060&lt;=$O$14,IF($O$15=1,(C1060+D1060)*$O$13,C1060*$O$13),"")</f>
        <v/>
      </c>
      <c r="F1060" s="16" t="str">
        <f t="shared" si="102"/>
        <v/>
      </c>
      <c r="G1060" s="16" t="str">
        <f t="shared" si="103"/>
        <v/>
      </c>
      <c r="H1060" s="16" t="str">
        <f t="shared" si="104"/>
        <v/>
      </c>
    </row>
    <row r="1061" spans="1:8" x14ac:dyDescent="0.3">
      <c r="A1061" s="17">
        <f t="shared" si="99"/>
        <v>1029</v>
      </c>
      <c r="B1061" s="18" t="str">
        <f>IF(A1061&lt;=$O$14,EDATE(B1060,#REF!),"")</f>
        <v/>
      </c>
      <c r="C1061" s="19" t="str">
        <f t="shared" si="100"/>
        <v/>
      </c>
      <c r="D1061" s="19" t="str">
        <f t="shared" si="101"/>
        <v/>
      </c>
      <c r="E1061" s="19" t="str">
        <f>IF(A1061&lt;=$O$14,IF($O$15=1,(C1061+D1061)*$O$13,C1061*$O$13),"")</f>
        <v/>
      </c>
      <c r="F1061" s="19" t="str">
        <f t="shared" si="102"/>
        <v/>
      </c>
      <c r="G1061" s="19" t="str">
        <f t="shared" si="103"/>
        <v/>
      </c>
      <c r="H1061" s="19" t="str">
        <f t="shared" si="104"/>
        <v/>
      </c>
    </row>
    <row r="1062" spans="1:8" x14ac:dyDescent="0.3">
      <c r="A1062" s="14">
        <f t="shared" si="99"/>
        <v>1030</v>
      </c>
      <c r="B1062" s="15" t="str">
        <f>IF(A1062&lt;=$O$14,EDATE(B1061,#REF!),"")</f>
        <v/>
      </c>
      <c r="C1062" s="16" t="str">
        <f t="shared" si="100"/>
        <v/>
      </c>
      <c r="D1062" s="16" t="str">
        <f t="shared" si="101"/>
        <v/>
      </c>
      <c r="E1062" s="16" t="str">
        <f>IF(A1062&lt;=$O$14,IF($O$15=1,(C1062+D1062)*$O$13,C1062*$O$13),"")</f>
        <v/>
      </c>
      <c r="F1062" s="16" t="str">
        <f t="shared" si="102"/>
        <v/>
      </c>
      <c r="G1062" s="16" t="str">
        <f t="shared" si="103"/>
        <v/>
      </c>
      <c r="H1062" s="16" t="str">
        <f t="shared" si="104"/>
        <v/>
      </c>
    </row>
    <row r="1063" spans="1:8" x14ac:dyDescent="0.3">
      <c r="A1063" s="17">
        <f t="shared" si="99"/>
        <v>1031</v>
      </c>
      <c r="B1063" s="18" t="str">
        <f>IF(A1063&lt;=$O$14,EDATE(B1062,#REF!),"")</f>
        <v/>
      </c>
      <c r="C1063" s="19" t="str">
        <f t="shared" si="100"/>
        <v/>
      </c>
      <c r="D1063" s="19" t="str">
        <f t="shared" si="101"/>
        <v/>
      </c>
      <c r="E1063" s="19" t="str">
        <f>IF(A1063&lt;=$O$14,IF($O$15=1,(C1063+D1063)*$O$13,C1063*$O$13),"")</f>
        <v/>
      </c>
      <c r="F1063" s="19" t="str">
        <f t="shared" si="102"/>
        <v/>
      </c>
      <c r="G1063" s="19" t="str">
        <f t="shared" si="103"/>
        <v/>
      </c>
      <c r="H1063" s="19" t="str">
        <f t="shared" si="104"/>
        <v/>
      </c>
    </row>
    <row r="1064" spans="1:8" x14ac:dyDescent="0.3">
      <c r="A1064" s="14">
        <f t="shared" si="99"/>
        <v>1032</v>
      </c>
      <c r="B1064" s="15" t="str">
        <f>IF(A1064&lt;=$O$14,EDATE(B1063,#REF!),"")</f>
        <v/>
      </c>
      <c r="C1064" s="16" t="str">
        <f t="shared" si="100"/>
        <v/>
      </c>
      <c r="D1064" s="16" t="str">
        <f t="shared" si="101"/>
        <v/>
      </c>
      <c r="E1064" s="16" t="str">
        <f>IF(A1064&lt;=$O$14,IF($O$15=1,(C1064+D1064)*$O$13,C1064*$O$13),"")</f>
        <v/>
      </c>
      <c r="F1064" s="16" t="str">
        <f t="shared" si="102"/>
        <v/>
      </c>
      <c r="G1064" s="16" t="str">
        <f t="shared" si="103"/>
        <v/>
      </c>
      <c r="H1064" s="16" t="str">
        <f t="shared" si="104"/>
        <v/>
      </c>
    </row>
    <row r="1065" spans="1:8" x14ac:dyDescent="0.3">
      <c r="A1065" s="17">
        <f t="shared" si="99"/>
        <v>1033</v>
      </c>
      <c r="B1065" s="18" t="str">
        <f>IF(A1065&lt;=$O$14,EDATE(B1064,#REF!),"")</f>
        <v/>
      </c>
      <c r="C1065" s="19" t="str">
        <f t="shared" si="100"/>
        <v/>
      </c>
      <c r="D1065" s="19" t="str">
        <f t="shared" si="101"/>
        <v/>
      </c>
      <c r="E1065" s="19" t="str">
        <f>IF(A1065&lt;=$O$14,IF($O$15=1,(C1065+D1065)*$O$13,C1065*$O$13),"")</f>
        <v/>
      </c>
      <c r="F1065" s="19" t="str">
        <f t="shared" si="102"/>
        <v/>
      </c>
      <c r="G1065" s="19" t="str">
        <f t="shared" si="103"/>
        <v/>
      </c>
      <c r="H1065" s="19" t="str">
        <f t="shared" si="104"/>
        <v/>
      </c>
    </row>
    <row r="1066" spans="1:8" x14ac:dyDescent="0.3">
      <c r="A1066" s="14">
        <f t="shared" si="99"/>
        <v>1034</v>
      </c>
      <c r="B1066" s="15" t="str">
        <f>IF(A1066&lt;=$O$14,EDATE(B1065,#REF!),"")</f>
        <v/>
      </c>
      <c r="C1066" s="16" t="str">
        <f t="shared" si="100"/>
        <v/>
      </c>
      <c r="D1066" s="16" t="str">
        <f t="shared" si="101"/>
        <v/>
      </c>
      <c r="E1066" s="16" t="str">
        <f>IF(A1066&lt;=$O$14,IF($O$15=1,(C1066+D1066)*$O$13,C1066*$O$13),"")</f>
        <v/>
      </c>
      <c r="F1066" s="16" t="str">
        <f t="shared" si="102"/>
        <v/>
      </c>
      <c r="G1066" s="16" t="str">
        <f t="shared" si="103"/>
        <v/>
      </c>
      <c r="H1066" s="16" t="str">
        <f t="shared" si="104"/>
        <v/>
      </c>
    </row>
    <row r="1067" spans="1:8" x14ac:dyDescent="0.3">
      <c r="A1067" s="17">
        <f t="shared" si="99"/>
        <v>1035</v>
      </c>
      <c r="B1067" s="18" t="str">
        <f>IF(A1067&lt;=$O$14,EDATE(B1066,#REF!),"")</f>
        <v/>
      </c>
      <c r="C1067" s="19" t="str">
        <f t="shared" si="100"/>
        <v/>
      </c>
      <c r="D1067" s="19" t="str">
        <f t="shared" si="101"/>
        <v/>
      </c>
      <c r="E1067" s="19" t="str">
        <f>IF(A1067&lt;=$O$14,IF($O$15=1,(C1067+D1067)*$O$13,C1067*$O$13),"")</f>
        <v/>
      </c>
      <c r="F1067" s="19" t="str">
        <f t="shared" si="102"/>
        <v/>
      </c>
      <c r="G1067" s="19" t="str">
        <f t="shared" si="103"/>
        <v/>
      </c>
      <c r="H1067" s="19" t="str">
        <f t="shared" si="104"/>
        <v/>
      </c>
    </row>
    <row r="1068" spans="1:8" x14ac:dyDescent="0.3">
      <c r="A1068" s="14">
        <f t="shared" si="99"/>
        <v>1036</v>
      </c>
      <c r="B1068" s="15" t="str">
        <f>IF(A1068&lt;=$O$14,EDATE(B1067,#REF!),"")</f>
        <v/>
      </c>
      <c r="C1068" s="16" t="str">
        <f t="shared" si="100"/>
        <v/>
      </c>
      <c r="D1068" s="16" t="str">
        <f t="shared" si="101"/>
        <v/>
      </c>
      <c r="E1068" s="16" t="str">
        <f>IF(A1068&lt;=$O$14,IF($O$15=1,(C1068+D1068)*$O$13,C1068*$O$13),"")</f>
        <v/>
      </c>
      <c r="F1068" s="16" t="str">
        <f t="shared" si="102"/>
        <v/>
      </c>
      <c r="G1068" s="16" t="str">
        <f t="shared" si="103"/>
        <v/>
      </c>
      <c r="H1068" s="16" t="str">
        <f t="shared" si="104"/>
        <v/>
      </c>
    </row>
    <row r="1069" spans="1:8" x14ac:dyDescent="0.3">
      <c r="A1069" s="17">
        <f t="shared" si="99"/>
        <v>1037</v>
      </c>
      <c r="B1069" s="18" t="str">
        <f>IF(A1069&lt;=$O$14,EDATE(B1068,#REF!),"")</f>
        <v/>
      </c>
      <c r="C1069" s="19" t="str">
        <f t="shared" si="100"/>
        <v/>
      </c>
      <c r="D1069" s="19" t="str">
        <f t="shared" si="101"/>
        <v/>
      </c>
      <c r="E1069" s="19" t="str">
        <f>IF(A1069&lt;=$O$14,IF($O$15=1,(C1069+D1069)*$O$13,C1069*$O$13),"")</f>
        <v/>
      </c>
      <c r="F1069" s="19" t="str">
        <f t="shared" si="102"/>
        <v/>
      </c>
      <c r="G1069" s="19" t="str">
        <f t="shared" si="103"/>
        <v/>
      </c>
      <c r="H1069" s="19" t="str">
        <f t="shared" si="104"/>
        <v/>
      </c>
    </row>
    <row r="1070" spans="1:8" x14ac:dyDescent="0.3">
      <c r="A1070" s="14">
        <f t="shared" si="99"/>
        <v>1038</v>
      </c>
      <c r="B1070" s="15" t="str">
        <f>IF(A1070&lt;=$O$14,EDATE(B1069,#REF!),"")</f>
        <v/>
      </c>
      <c r="C1070" s="16" t="str">
        <f t="shared" si="100"/>
        <v/>
      </c>
      <c r="D1070" s="16" t="str">
        <f t="shared" si="101"/>
        <v/>
      </c>
      <c r="E1070" s="16" t="str">
        <f>IF(A1070&lt;=$O$14,IF($O$15=1,(C1070+D1070)*$O$13,C1070*$O$13),"")</f>
        <v/>
      </c>
      <c r="F1070" s="16" t="str">
        <f t="shared" si="102"/>
        <v/>
      </c>
      <c r="G1070" s="16" t="str">
        <f t="shared" si="103"/>
        <v/>
      </c>
      <c r="H1070" s="16" t="str">
        <f t="shared" si="104"/>
        <v/>
      </c>
    </row>
    <row r="1071" spans="1:8" x14ac:dyDescent="0.3">
      <c r="A1071" s="17">
        <f t="shared" si="99"/>
        <v>1039</v>
      </c>
      <c r="B1071" s="18" t="str">
        <f>IF(A1071&lt;=$O$14,EDATE(B1070,#REF!),"")</f>
        <v/>
      </c>
      <c r="C1071" s="19" t="str">
        <f t="shared" si="100"/>
        <v/>
      </c>
      <c r="D1071" s="19" t="str">
        <f t="shared" si="101"/>
        <v/>
      </c>
      <c r="E1071" s="19" t="str">
        <f>IF(A1071&lt;=$O$14,IF($O$15=1,(C1071+D1071)*$O$13,C1071*$O$13),"")</f>
        <v/>
      </c>
      <c r="F1071" s="19" t="str">
        <f t="shared" si="102"/>
        <v/>
      </c>
      <c r="G1071" s="19" t="str">
        <f t="shared" si="103"/>
        <v/>
      </c>
      <c r="H1071" s="19" t="str">
        <f t="shared" si="104"/>
        <v/>
      </c>
    </row>
    <row r="1072" spans="1:8" x14ac:dyDescent="0.3">
      <c r="A1072" s="14">
        <f t="shared" si="99"/>
        <v>1040</v>
      </c>
      <c r="B1072" s="15" t="str">
        <f>IF(A1072&lt;=$O$14,EDATE(B1071,#REF!),"")</f>
        <v/>
      </c>
      <c r="C1072" s="16" t="str">
        <f t="shared" si="100"/>
        <v/>
      </c>
      <c r="D1072" s="16" t="str">
        <f t="shared" si="101"/>
        <v/>
      </c>
      <c r="E1072" s="16" t="str">
        <f>IF(A1072&lt;=$O$14,IF($O$15=1,(C1072+D1072)*$O$13,C1072*$O$13),"")</f>
        <v/>
      </c>
      <c r="F1072" s="16" t="str">
        <f t="shared" si="102"/>
        <v/>
      </c>
      <c r="G1072" s="16" t="str">
        <f t="shared" si="103"/>
        <v/>
      </c>
      <c r="H1072" s="16" t="str">
        <f t="shared" si="104"/>
        <v/>
      </c>
    </row>
    <row r="1073" spans="1:8" x14ac:dyDescent="0.3">
      <c r="A1073" s="17">
        <f t="shared" si="99"/>
        <v>1041</v>
      </c>
      <c r="B1073" s="18" t="str">
        <f>IF(A1073&lt;=$O$14,EDATE(B1072,#REF!),"")</f>
        <v/>
      </c>
      <c r="C1073" s="19" t="str">
        <f t="shared" si="100"/>
        <v/>
      </c>
      <c r="D1073" s="19" t="str">
        <f t="shared" si="101"/>
        <v/>
      </c>
      <c r="E1073" s="19" t="str">
        <f>IF(A1073&lt;=$O$14,IF($O$15=1,(C1073+D1073)*$O$13,C1073*$O$13),"")</f>
        <v/>
      </c>
      <c r="F1073" s="19" t="str">
        <f t="shared" si="102"/>
        <v/>
      </c>
      <c r="G1073" s="19" t="str">
        <f t="shared" si="103"/>
        <v/>
      </c>
      <c r="H1073" s="19" t="str">
        <f t="shared" si="104"/>
        <v/>
      </c>
    </row>
    <row r="1074" spans="1:8" x14ac:dyDescent="0.3">
      <c r="A1074" s="14">
        <f t="shared" si="99"/>
        <v>1042</v>
      </c>
      <c r="B1074" s="15" t="str">
        <f>IF(A1074&lt;=$O$14,EDATE(B1073,#REF!),"")</f>
        <v/>
      </c>
      <c r="C1074" s="16" t="str">
        <f t="shared" si="100"/>
        <v/>
      </c>
      <c r="D1074" s="16" t="str">
        <f t="shared" si="101"/>
        <v/>
      </c>
      <c r="E1074" s="16" t="str">
        <f>IF(A1074&lt;=$O$14,IF($O$15=1,(C1074+D1074)*$O$13,C1074*$O$13),"")</f>
        <v/>
      </c>
      <c r="F1074" s="16" t="str">
        <f t="shared" si="102"/>
        <v/>
      </c>
      <c r="G1074" s="16" t="str">
        <f t="shared" si="103"/>
        <v/>
      </c>
      <c r="H1074" s="16" t="str">
        <f t="shared" si="104"/>
        <v/>
      </c>
    </row>
    <row r="1075" spans="1:8" x14ac:dyDescent="0.3">
      <c r="A1075" s="17">
        <f t="shared" si="99"/>
        <v>1043</v>
      </c>
      <c r="B1075" s="18" t="str">
        <f>IF(A1075&lt;=$O$14,EDATE(B1074,#REF!),"")</f>
        <v/>
      </c>
      <c r="C1075" s="19" t="str">
        <f t="shared" si="100"/>
        <v/>
      </c>
      <c r="D1075" s="19" t="str">
        <f t="shared" si="101"/>
        <v/>
      </c>
      <c r="E1075" s="19" t="str">
        <f>IF(A1075&lt;=$O$14,IF($O$15=1,(C1075+D1075)*$O$13,C1075*$O$13),"")</f>
        <v/>
      </c>
      <c r="F1075" s="19" t="str">
        <f t="shared" si="102"/>
        <v/>
      </c>
      <c r="G1075" s="19" t="str">
        <f t="shared" si="103"/>
        <v/>
      </c>
      <c r="H1075" s="19" t="str">
        <f t="shared" si="104"/>
        <v/>
      </c>
    </row>
    <row r="1076" spans="1:8" x14ac:dyDescent="0.3">
      <c r="A1076" s="14">
        <f t="shared" si="99"/>
        <v>1044</v>
      </c>
      <c r="B1076" s="15" t="str">
        <f>IF(A1076&lt;=$O$14,EDATE(B1075,#REF!),"")</f>
        <v/>
      </c>
      <c r="C1076" s="16" t="str">
        <f t="shared" si="100"/>
        <v/>
      </c>
      <c r="D1076" s="16" t="str">
        <f t="shared" si="101"/>
        <v/>
      </c>
      <c r="E1076" s="16" t="str">
        <f>IF(A1076&lt;=$O$14,IF($O$15=1,(C1076+D1076)*$O$13,C1076*$O$13),"")</f>
        <v/>
      </c>
      <c r="F1076" s="16" t="str">
        <f t="shared" si="102"/>
        <v/>
      </c>
      <c r="G1076" s="16" t="str">
        <f t="shared" si="103"/>
        <v/>
      </c>
      <c r="H1076" s="16" t="str">
        <f t="shared" si="104"/>
        <v/>
      </c>
    </row>
    <row r="1077" spans="1:8" x14ac:dyDescent="0.3">
      <c r="A1077" s="17">
        <f t="shared" si="99"/>
        <v>1045</v>
      </c>
      <c r="B1077" s="18" t="str">
        <f>IF(A1077&lt;=$O$14,EDATE(B1076,#REF!),"")</f>
        <v/>
      </c>
      <c r="C1077" s="19" t="str">
        <f t="shared" si="100"/>
        <v/>
      </c>
      <c r="D1077" s="19" t="str">
        <f t="shared" si="101"/>
        <v/>
      </c>
      <c r="E1077" s="19" t="str">
        <f>IF(A1077&lt;=$O$14,IF($O$15=1,(C1077+D1077)*$O$13,C1077*$O$13),"")</f>
        <v/>
      </c>
      <c r="F1077" s="19" t="str">
        <f t="shared" si="102"/>
        <v/>
      </c>
      <c r="G1077" s="19" t="str">
        <f t="shared" si="103"/>
        <v/>
      </c>
      <c r="H1077" s="19" t="str">
        <f t="shared" si="104"/>
        <v/>
      </c>
    </row>
    <row r="1078" spans="1:8" x14ac:dyDescent="0.3">
      <c r="A1078" s="14">
        <f t="shared" si="99"/>
        <v>1046</v>
      </c>
      <c r="B1078" s="15" t="str">
        <f>IF(A1078&lt;=$O$14,EDATE(B1077,#REF!),"")</f>
        <v/>
      </c>
      <c r="C1078" s="16" t="str">
        <f t="shared" si="100"/>
        <v/>
      </c>
      <c r="D1078" s="16" t="str">
        <f t="shared" si="101"/>
        <v/>
      </c>
      <c r="E1078" s="16" t="str">
        <f>IF(A1078&lt;=$O$14,IF($O$15=1,(C1078+D1078)*$O$13,C1078*$O$13),"")</f>
        <v/>
      </c>
      <c r="F1078" s="16" t="str">
        <f t="shared" si="102"/>
        <v/>
      </c>
      <c r="G1078" s="16" t="str">
        <f t="shared" si="103"/>
        <v/>
      </c>
      <c r="H1078" s="16" t="str">
        <f t="shared" si="104"/>
        <v/>
      </c>
    </row>
    <row r="1079" spans="1:8" x14ac:dyDescent="0.3">
      <c r="A1079" s="17">
        <f t="shared" si="99"/>
        <v>1047</v>
      </c>
      <c r="B1079" s="18" t="str">
        <f>IF(A1079&lt;=$O$14,EDATE(B1078,#REF!),"")</f>
        <v/>
      </c>
      <c r="C1079" s="19" t="str">
        <f t="shared" si="100"/>
        <v/>
      </c>
      <c r="D1079" s="19" t="str">
        <f t="shared" si="101"/>
        <v/>
      </c>
      <c r="E1079" s="19" t="str">
        <f>IF(A1079&lt;=$O$14,IF($O$15=1,(C1079+D1079)*$O$13,C1079*$O$13),"")</f>
        <v/>
      </c>
      <c r="F1079" s="19" t="str">
        <f t="shared" si="102"/>
        <v/>
      </c>
      <c r="G1079" s="19" t="str">
        <f t="shared" si="103"/>
        <v/>
      </c>
      <c r="H1079" s="19" t="str">
        <f t="shared" si="104"/>
        <v/>
      </c>
    </row>
    <row r="1080" spans="1:8" x14ac:dyDescent="0.3">
      <c r="A1080" s="14">
        <f t="shared" si="99"/>
        <v>1048</v>
      </c>
      <c r="B1080" s="15" t="str">
        <f>IF(A1080&lt;=$O$14,EDATE(B1079,#REF!),"")</f>
        <v/>
      </c>
      <c r="C1080" s="16" t="str">
        <f t="shared" si="100"/>
        <v/>
      </c>
      <c r="D1080" s="16" t="str">
        <f t="shared" si="101"/>
        <v/>
      </c>
      <c r="E1080" s="16" t="str">
        <f>IF(A1080&lt;=$O$14,IF($O$15=1,(C1080+D1080)*$O$13,C1080*$O$13),"")</f>
        <v/>
      </c>
      <c r="F1080" s="16" t="str">
        <f t="shared" si="102"/>
        <v/>
      </c>
      <c r="G1080" s="16" t="str">
        <f t="shared" si="103"/>
        <v/>
      </c>
      <c r="H1080" s="16" t="str">
        <f t="shared" si="104"/>
        <v/>
      </c>
    </row>
    <row r="1081" spans="1:8" x14ac:dyDescent="0.3">
      <c r="A1081" s="17">
        <f t="shared" si="99"/>
        <v>1049</v>
      </c>
      <c r="B1081" s="18" t="str">
        <f>IF(A1081&lt;=$O$14,EDATE(B1080,#REF!),"")</f>
        <v/>
      </c>
      <c r="C1081" s="19" t="str">
        <f t="shared" si="100"/>
        <v/>
      </c>
      <c r="D1081" s="19" t="str">
        <f t="shared" si="101"/>
        <v/>
      </c>
      <c r="E1081" s="19" t="str">
        <f>IF(A1081&lt;=$O$14,IF($O$15=1,(C1081+D1081)*$O$13,C1081*$O$13),"")</f>
        <v/>
      </c>
      <c r="F1081" s="19" t="str">
        <f t="shared" si="102"/>
        <v/>
      </c>
      <c r="G1081" s="19" t="str">
        <f t="shared" si="103"/>
        <v/>
      </c>
      <c r="H1081" s="19" t="str">
        <f t="shared" si="104"/>
        <v/>
      </c>
    </row>
    <row r="1082" spans="1:8" x14ac:dyDescent="0.3">
      <c r="A1082" s="14">
        <f t="shared" si="99"/>
        <v>1050</v>
      </c>
      <c r="B1082" s="15" t="str">
        <f>IF(A1082&lt;=$O$14,EDATE(B1081,#REF!),"")</f>
        <v/>
      </c>
      <c r="C1082" s="16" t="str">
        <f t="shared" si="100"/>
        <v/>
      </c>
      <c r="D1082" s="16" t="str">
        <f t="shared" si="101"/>
        <v/>
      </c>
      <c r="E1082" s="16" t="str">
        <f>IF(A1082&lt;=$O$14,IF($O$15=1,(C1082+D1082)*$O$13,C1082*$O$13),"")</f>
        <v/>
      </c>
      <c r="F1082" s="16" t="str">
        <f t="shared" si="102"/>
        <v/>
      </c>
      <c r="G1082" s="16" t="str">
        <f t="shared" si="103"/>
        <v/>
      </c>
      <c r="H1082" s="16" t="str">
        <f t="shared" si="104"/>
        <v/>
      </c>
    </row>
    <row r="1083" spans="1:8" x14ac:dyDescent="0.3">
      <c r="A1083" s="17">
        <f t="shared" si="99"/>
        <v>1051</v>
      </c>
      <c r="B1083" s="18" t="str">
        <f>IF(A1083&lt;=$O$14,EDATE(B1082,#REF!),"")</f>
        <v/>
      </c>
      <c r="C1083" s="19" t="str">
        <f t="shared" si="100"/>
        <v/>
      </c>
      <c r="D1083" s="19" t="str">
        <f t="shared" si="101"/>
        <v/>
      </c>
      <c r="E1083" s="19" t="str">
        <f>IF(A1083&lt;=$O$14,IF($O$15=1,(C1083+D1083)*$O$13,C1083*$O$13),"")</f>
        <v/>
      </c>
      <c r="F1083" s="19" t="str">
        <f t="shared" si="102"/>
        <v/>
      </c>
      <c r="G1083" s="19" t="str">
        <f t="shared" si="103"/>
        <v/>
      </c>
      <c r="H1083" s="19" t="str">
        <f t="shared" si="104"/>
        <v/>
      </c>
    </row>
    <row r="1084" spans="1:8" x14ac:dyDescent="0.3">
      <c r="A1084" s="14">
        <f t="shared" si="99"/>
        <v>1052</v>
      </c>
      <c r="B1084" s="15" t="str">
        <f>IF(A1084&lt;=$O$14,EDATE(B1083,#REF!),"")</f>
        <v/>
      </c>
      <c r="C1084" s="16" t="str">
        <f t="shared" si="100"/>
        <v/>
      </c>
      <c r="D1084" s="16" t="str">
        <f t="shared" si="101"/>
        <v/>
      </c>
      <c r="E1084" s="16" t="str">
        <f>IF(A1084&lt;=$O$14,IF($O$15=1,(C1084+D1084)*$O$13,C1084*$O$13),"")</f>
        <v/>
      </c>
      <c r="F1084" s="16" t="str">
        <f t="shared" si="102"/>
        <v/>
      </c>
      <c r="G1084" s="16" t="str">
        <f t="shared" si="103"/>
        <v/>
      </c>
      <c r="H1084" s="16" t="str">
        <f t="shared" si="104"/>
        <v/>
      </c>
    </row>
    <row r="1085" spans="1:8" x14ac:dyDescent="0.3">
      <c r="A1085" s="17">
        <f t="shared" si="99"/>
        <v>1053</v>
      </c>
      <c r="B1085" s="18" t="str">
        <f>IF(A1085&lt;=$O$14,EDATE(B1084,#REF!),"")</f>
        <v/>
      </c>
      <c r="C1085" s="19" t="str">
        <f t="shared" si="100"/>
        <v/>
      </c>
      <c r="D1085" s="19" t="str">
        <f t="shared" si="101"/>
        <v/>
      </c>
      <c r="E1085" s="19" t="str">
        <f>IF(A1085&lt;=$O$14,IF($O$15=1,(C1085+D1085)*$O$13,C1085*$O$13),"")</f>
        <v/>
      </c>
      <c r="F1085" s="19" t="str">
        <f t="shared" si="102"/>
        <v/>
      </c>
      <c r="G1085" s="19" t="str">
        <f t="shared" si="103"/>
        <v/>
      </c>
      <c r="H1085" s="19" t="str">
        <f t="shared" si="104"/>
        <v/>
      </c>
    </row>
    <row r="1086" spans="1:8" x14ac:dyDescent="0.3">
      <c r="A1086" s="14">
        <f t="shared" si="99"/>
        <v>1054</v>
      </c>
      <c r="B1086" s="15" t="str">
        <f>IF(A1086&lt;=$O$14,EDATE(B1085,#REF!),"")</f>
        <v/>
      </c>
      <c r="C1086" s="16" t="str">
        <f t="shared" si="100"/>
        <v/>
      </c>
      <c r="D1086" s="16" t="str">
        <f t="shared" si="101"/>
        <v/>
      </c>
      <c r="E1086" s="16" t="str">
        <f>IF(A1086&lt;=$O$14,IF($O$15=1,(C1086+D1086)*$O$13,C1086*$O$13),"")</f>
        <v/>
      </c>
      <c r="F1086" s="16" t="str">
        <f t="shared" si="102"/>
        <v/>
      </c>
      <c r="G1086" s="16" t="str">
        <f t="shared" si="103"/>
        <v/>
      </c>
      <c r="H1086" s="16" t="str">
        <f t="shared" si="104"/>
        <v/>
      </c>
    </row>
    <row r="1087" spans="1:8" x14ac:dyDescent="0.3">
      <c r="A1087" s="17">
        <f t="shared" si="99"/>
        <v>1055</v>
      </c>
      <c r="B1087" s="18" t="str">
        <f>IF(A1087&lt;=$O$14,EDATE(B1086,#REF!),"")</f>
        <v/>
      </c>
      <c r="C1087" s="19" t="str">
        <f t="shared" si="100"/>
        <v/>
      </c>
      <c r="D1087" s="19" t="str">
        <f t="shared" si="101"/>
        <v/>
      </c>
      <c r="E1087" s="19" t="str">
        <f>IF(A1087&lt;=$O$14,IF($O$15=1,(C1087+D1087)*$O$13,C1087*$O$13),"")</f>
        <v/>
      </c>
      <c r="F1087" s="19" t="str">
        <f t="shared" si="102"/>
        <v/>
      </c>
      <c r="G1087" s="19" t="str">
        <f t="shared" si="103"/>
        <v/>
      </c>
      <c r="H1087" s="19" t="str">
        <f t="shared" si="104"/>
        <v/>
      </c>
    </row>
    <row r="1088" spans="1:8" x14ac:dyDescent="0.3">
      <c r="A1088" s="14">
        <f t="shared" si="99"/>
        <v>1056</v>
      </c>
      <c r="B1088" s="15" t="str">
        <f>IF(A1088&lt;=$O$14,EDATE(B1087,#REF!),"")</f>
        <v/>
      </c>
      <c r="C1088" s="16" t="str">
        <f t="shared" si="100"/>
        <v/>
      </c>
      <c r="D1088" s="16" t="str">
        <f t="shared" si="101"/>
        <v/>
      </c>
      <c r="E1088" s="16" t="str">
        <f>IF(A1088&lt;=$O$14,IF($O$15=1,(C1088+D1088)*$O$13,C1088*$O$13),"")</f>
        <v/>
      </c>
      <c r="F1088" s="16" t="str">
        <f t="shared" si="102"/>
        <v/>
      </c>
      <c r="G1088" s="16" t="str">
        <f t="shared" si="103"/>
        <v/>
      </c>
      <c r="H1088" s="16" t="str">
        <f t="shared" si="104"/>
        <v/>
      </c>
    </row>
    <row r="1089" spans="1:8" x14ac:dyDescent="0.3">
      <c r="A1089" s="17">
        <f t="shared" si="99"/>
        <v>1057</v>
      </c>
      <c r="B1089" s="18" t="str">
        <f>IF(A1089&lt;=$O$14,EDATE(B1088,#REF!),"")</f>
        <v/>
      </c>
      <c r="C1089" s="19" t="str">
        <f t="shared" si="100"/>
        <v/>
      </c>
      <c r="D1089" s="19" t="str">
        <f t="shared" si="101"/>
        <v/>
      </c>
      <c r="E1089" s="19" t="str">
        <f>IF(A1089&lt;=$O$14,IF($O$15=1,(C1089+D1089)*$O$13,C1089*$O$13),"")</f>
        <v/>
      </c>
      <c r="F1089" s="19" t="str">
        <f t="shared" si="102"/>
        <v/>
      </c>
      <c r="G1089" s="19" t="str">
        <f t="shared" si="103"/>
        <v/>
      </c>
      <c r="H1089" s="19" t="str">
        <f t="shared" si="104"/>
        <v/>
      </c>
    </row>
    <row r="1090" spans="1:8" x14ac:dyDescent="0.3">
      <c r="A1090" s="14">
        <f t="shared" si="99"/>
        <v>1058</v>
      </c>
      <c r="B1090" s="15" t="str">
        <f>IF(A1090&lt;=$O$14,EDATE(B1089,#REF!),"")</f>
        <v/>
      </c>
      <c r="C1090" s="16" t="str">
        <f t="shared" si="100"/>
        <v/>
      </c>
      <c r="D1090" s="16" t="str">
        <f t="shared" si="101"/>
        <v/>
      </c>
      <c r="E1090" s="16" t="str">
        <f>IF(A1090&lt;=$O$14,IF($O$15=1,(C1090+D1090)*$O$13,C1090*$O$13),"")</f>
        <v/>
      </c>
      <c r="F1090" s="16" t="str">
        <f t="shared" si="102"/>
        <v/>
      </c>
      <c r="G1090" s="16" t="str">
        <f t="shared" si="103"/>
        <v/>
      </c>
      <c r="H1090" s="16" t="str">
        <f t="shared" si="104"/>
        <v/>
      </c>
    </row>
    <row r="1091" spans="1:8" x14ac:dyDescent="0.3">
      <c r="A1091" s="17">
        <f t="shared" si="99"/>
        <v>1059</v>
      </c>
      <c r="B1091" s="18" t="str">
        <f>IF(A1091&lt;=$O$14,EDATE(B1090,#REF!),"")</f>
        <v/>
      </c>
      <c r="C1091" s="19" t="str">
        <f t="shared" si="100"/>
        <v/>
      </c>
      <c r="D1091" s="19" t="str">
        <f t="shared" si="101"/>
        <v/>
      </c>
      <c r="E1091" s="19" t="str">
        <f>IF(A1091&lt;=$O$14,IF($O$15=1,(C1091+D1091)*$O$13,C1091*$O$13),"")</f>
        <v/>
      </c>
      <c r="F1091" s="19" t="str">
        <f t="shared" si="102"/>
        <v/>
      </c>
      <c r="G1091" s="19" t="str">
        <f t="shared" si="103"/>
        <v/>
      </c>
      <c r="H1091" s="19" t="str">
        <f t="shared" si="104"/>
        <v/>
      </c>
    </row>
    <row r="1092" spans="1:8" x14ac:dyDescent="0.3">
      <c r="A1092" s="14">
        <f t="shared" si="99"/>
        <v>1060</v>
      </c>
      <c r="B1092" s="15" t="str">
        <f>IF(A1092&lt;=$O$14,EDATE(B1091,#REF!),"")</f>
        <v/>
      </c>
      <c r="C1092" s="16" t="str">
        <f t="shared" si="100"/>
        <v/>
      </c>
      <c r="D1092" s="16" t="str">
        <f t="shared" si="101"/>
        <v/>
      </c>
      <c r="E1092" s="16" t="str">
        <f>IF(A1092&lt;=$O$14,IF($O$15=1,(C1092+D1092)*$O$13,C1092*$O$13),"")</f>
        <v/>
      </c>
      <c r="F1092" s="16" t="str">
        <f t="shared" si="102"/>
        <v/>
      </c>
      <c r="G1092" s="16" t="str">
        <f t="shared" si="103"/>
        <v/>
      </c>
      <c r="H1092" s="16" t="str">
        <f t="shared" si="104"/>
        <v/>
      </c>
    </row>
    <row r="1093" spans="1:8" x14ac:dyDescent="0.3">
      <c r="A1093" s="17">
        <f t="shared" si="99"/>
        <v>1061</v>
      </c>
      <c r="B1093" s="18" t="str">
        <f>IF(A1093&lt;=$O$14,EDATE(B1092,#REF!),"")</f>
        <v/>
      </c>
      <c r="C1093" s="19" t="str">
        <f t="shared" si="100"/>
        <v/>
      </c>
      <c r="D1093" s="19" t="str">
        <f t="shared" si="101"/>
        <v/>
      </c>
      <c r="E1093" s="19" t="str">
        <f>IF(A1093&lt;=$O$14,IF($O$15=1,(C1093+D1093)*$O$13,C1093*$O$13),"")</f>
        <v/>
      </c>
      <c r="F1093" s="19" t="str">
        <f t="shared" si="102"/>
        <v/>
      </c>
      <c r="G1093" s="19" t="str">
        <f t="shared" si="103"/>
        <v/>
      </c>
      <c r="H1093" s="19" t="str">
        <f t="shared" si="104"/>
        <v/>
      </c>
    </row>
    <row r="1094" spans="1:8" x14ac:dyDescent="0.3">
      <c r="A1094" s="14">
        <f t="shared" si="99"/>
        <v>1062</v>
      </c>
      <c r="B1094" s="15" t="str">
        <f>IF(A1094&lt;=$O$14,EDATE(B1093,#REF!),"")</f>
        <v/>
      </c>
      <c r="C1094" s="16" t="str">
        <f t="shared" si="100"/>
        <v/>
      </c>
      <c r="D1094" s="16" t="str">
        <f t="shared" si="101"/>
        <v/>
      </c>
      <c r="E1094" s="16" t="str">
        <f>IF(A1094&lt;=$O$14,IF($O$15=1,(C1094+D1094)*$O$13,C1094*$O$13),"")</f>
        <v/>
      </c>
      <c r="F1094" s="16" t="str">
        <f t="shared" si="102"/>
        <v/>
      </c>
      <c r="G1094" s="16" t="str">
        <f t="shared" si="103"/>
        <v/>
      </c>
      <c r="H1094" s="16" t="str">
        <f t="shared" si="104"/>
        <v/>
      </c>
    </row>
    <row r="1095" spans="1:8" x14ac:dyDescent="0.3">
      <c r="A1095" s="17">
        <f t="shared" si="99"/>
        <v>1063</v>
      </c>
      <c r="B1095" s="18" t="str">
        <f>IF(A1095&lt;=$O$14,EDATE(B1094,#REF!),"")</f>
        <v/>
      </c>
      <c r="C1095" s="19" t="str">
        <f t="shared" si="100"/>
        <v/>
      </c>
      <c r="D1095" s="19" t="str">
        <f t="shared" si="101"/>
        <v/>
      </c>
      <c r="E1095" s="19" t="str">
        <f>IF(A1095&lt;=$O$14,IF($O$15=1,(C1095+D1095)*$O$13,C1095*$O$13),"")</f>
        <v/>
      </c>
      <c r="F1095" s="19" t="str">
        <f t="shared" si="102"/>
        <v/>
      </c>
      <c r="G1095" s="19" t="str">
        <f t="shared" si="103"/>
        <v/>
      </c>
      <c r="H1095" s="19" t="str">
        <f t="shared" si="104"/>
        <v/>
      </c>
    </row>
    <row r="1096" spans="1:8" x14ac:dyDescent="0.3">
      <c r="A1096" s="14">
        <f t="shared" si="99"/>
        <v>1064</v>
      </c>
      <c r="B1096" s="15" t="str">
        <f>IF(A1096&lt;=$O$14,EDATE(B1095,#REF!),"")</f>
        <v/>
      </c>
      <c r="C1096" s="16" t="str">
        <f t="shared" si="100"/>
        <v/>
      </c>
      <c r="D1096" s="16" t="str">
        <f t="shared" si="101"/>
        <v/>
      </c>
      <c r="E1096" s="16" t="str">
        <f>IF(A1096&lt;=$O$14,IF($O$15=1,(C1096+D1096)*$O$13,C1096*$O$13),"")</f>
        <v/>
      </c>
      <c r="F1096" s="16" t="str">
        <f t="shared" si="102"/>
        <v/>
      </c>
      <c r="G1096" s="16" t="str">
        <f t="shared" si="103"/>
        <v/>
      </c>
      <c r="H1096" s="16" t="str">
        <f t="shared" si="104"/>
        <v/>
      </c>
    </row>
    <row r="1097" spans="1:8" x14ac:dyDescent="0.3">
      <c r="A1097" s="17">
        <f t="shared" si="99"/>
        <v>1065</v>
      </c>
      <c r="B1097" s="18" t="str">
        <f>IF(A1097&lt;=$O$14,EDATE(B1096,#REF!),"")</f>
        <v/>
      </c>
      <c r="C1097" s="19" t="str">
        <f t="shared" si="100"/>
        <v/>
      </c>
      <c r="D1097" s="19" t="str">
        <f t="shared" si="101"/>
        <v/>
      </c>
      <c r="E1097" s="19" t="str">
        <f>IF(A1097&lt;=$O$14,IF($O$15=1,(C1097+D1097)*$O$13,C1097*$O$13),"")</f>
        <v/>
      </c>
      <c r="F1097" s="19" t="str">
        <f t="shared" si="102"/>
        <v/>
      </c>
      <c r="G1097" s="19" t="str">
        <f t="shared" si="103"/>
        <v/>
      </c>
      <c r="H1097" s="19" t="str">
        <f t="shared" si="104"/>
        <v/>
      </c>
    </row>
    <row r="1098" spans="1:8" x14ac:dyDescent="0.3">
      <c r="A1098" s="14">
        <f t="shared" si="99"/>
        <v>1066</v>
      </c>
      <c r="B1098" s="15" t="str">
        <f>IF(A1098&lt;=$O$14,EDATE(B1097,#REF!),"")</f>
        <v/>
      </c>
      <c r="C1098" s="16" t="str">
        <f t="shared" si="100"/>
        <v/>
      </c>
      <c r="D1098" s="16" t="str">
        <f t="shared" si="101"/>
        <v/>
      </c>
      <c r="E1098" s="16" t="str">
        <f>IF(A1098&lt;=$O$14,IF($O$15=1,(C1098+D1098)*$O$13,C1098*$O$13),"")</f>
        <v/>
      </c>
      <c r="F1098" s="16" t="str">
        <f t="shared" si="102"/>
        <v/>
      </c>
      <c r="G1098" s="16" t="str">
        <f t="shared" si="103"/>
        <v/>
      </c>
      <c r="H1098" s="16" t="str">
        <f t="shared" si="104"/>
        <v/>
      </c>
    </row>
    <row r="1099" spans="1:8" x14ac:dyDescent="0.3">
      <c r="A1099" s="17">
        <f t="shared" si="99"/>
        <v>1067</v>
      </c>
      <c r="B1099" s="18" t="str">
        <f>IF(A1099&lt;=$O$14,EDATE(B1098,#REF!),"")</f>
        <v/>
      </c>
      <c r="C1099" s="19" t="str">
        <f t="shared" si="100"/>
        <v/>
      </c>
      <c r="D1099" s="19" t="str">
        <f t="shared" si="101"/>
        <v/>
      </c>
      <c r="E1099" s="19" t="str">
        <f>IF(A1099&lt;=$O$14,IF($O$15=1,(C1099+D1099)*$O$13,C1099*$O$13),"")</f>
        <v/>
      </c>
      <c r="F1099" s="19" t="str">
        <f t="shared" si="102"/>
        <v/>
      </c>
      <c r="G1099" s="19" t="str">
        <f t="shared" si="103"/>
        <v/>
      </c>
      <c r="H1099" s="19" t="str">
        <f t="shared" si="104"/>
        <v/>
      </c>
    </row>
    <row r="1100" spans="1:8" x14ac:dyDescent="0.3">
      <c r="A1100" s="14">
        <f t="shared" si="99"/>
        <v>1068</v>
      </c>
      <c r="B1100" s="15" t="str">
        <f>IF(A1100&lt;=$O$14,EDATE(B1099,#REF!),"")</f>
        <v/>
      </c>
      <c r="C1100" s="16" t="str">
        <f t="shared" si="100"/>
        <v/>
      </c>
      <c r="D1100" s="16" t="str">
        <f t="shared" si="101"/>
        <v/>
      </c>
      <c r="E1100" s="16" t="str">
        <f>IF(A1100&lt;=$O$14,IF($O$15=1,(C1100+D1100)*$O$13,C1100*$O$13),"")</f>
        <v/>
      </c>
      <c r="F1100" s="16" t="str">
        <f t="shared" si="102"/>
        <v/>
      </c>
      <c r="G1100" s="16" t="str">
        <f t="shared" si="103"/>
        <v/>
      </c>
      <c r="H1100" s="16" t="str">
        <f t="shared" si="104"/>
        <v/>
      </c>
    </row>
    <row r="1101" spans="1:8" x14ac:dyDescent="0.3">
      <c r="A1101" s="17">
        <f t="shared" si="99"/>
        <v>1069</v>
      </c>
      <c r="B1101" s="18" t="str">
        <f>IF(A1101&lt;=$O$14,EDATE(B1100,#REF!),"")</f>
        <v/>
      </c>
      <c r="C1101" s="19" t="str">
        <f t="shared" si="100"/>
        <v/>
      </c>
      <c r="D1101" s="19" t="str">
        <f t="shared" si="101"/>
        <v/>
      </c>
      <c r="E1101" s="19" t="str">
        <f>IF(A1101&lt;=$O$14,IF($O$15=1,(C1101+D1101)*$O$13,C1101*$O$13),"")</f>
        <v/>
      </c>
      <c r="F1101" s="19" t="str">
        <f t="shared" si="102"/>
        <v/>
      </c>
      <c r="G1101" s="19" t="str">
        <f t="shared" si="103"/>
        <v/>
      </c>
      <c r="H1101" s="19" t="str">
        <f t="shared" si="104"/>
        <v/>
      </c>
    </row>
    <row r="1102" spans="1:8" x14ac:dyDescent="0.3">
      <c r="A1102" s="14">
        <f t="shared" si="99"/>
        <v>1070</v>
      </c>
      <c r="B1102" s="15" t="str">
        <f>IF(A1102&lt;=$O$14,EDATE(B1101,#REF!),"")</f>
        <v/>
      </c>
      <c r="C1102" s="16" t="str">
        <f t="shared" si="100"/>
        <v/>
      </c>
      <c r="D1102" s="16" t="str">
        <f t="shared" si="101"/>
        <v/>
      </c>
      <c r="E1102" s="16" t="str">
        <f>IF(A1102&lt;=$O$14,IF($O$15=1,(C1102+D1102)*$O$13,C1102*$O$13),"")</f>
        <v/>
      </c>
      <c r="F1102" s="16" t="str">
        <f t="shared" si="102"/>
        <v/>
      </c>
      <c r="G1102" s="16" t="str">
        <f t="shared" si="103"/>
        <v/>
      </c>
      <c r="H1102" s="16" t="str">
        <f t="shared" si="104"/>
        <v/>
      </c>
    </row>
    <row r="1103" spans="1:8" x14ac:dyDescent="0.3">
      <c r="A1103" s="17">
        <f t="shared" si="99"/>
        <v>1071</v>
      </c>
      <c r="B1103" s="18" t="str">
        <f>IF(A1103&lt;=$O$14,EDATE(B1102,#REF!),"")</f>
        <v/>
      </c>
      <c r="C1103" s="19" t="str">
        <f t="shared" si="100"/>
        <v/>
      </c>
      <c r="D1103" s="19" t="str">
        <f t="shared" si="101"/>
        <v/>
      </c>
      <c r="E1103" s="19" t="str">
        <f>IF(A1103&lt;=$O$14,IF($O$15=1,(C1103+D1103)*$O$13,C1103*$O$13),"")</f>
        <v/>
      </c>
      <c r="F1103" s="19" t="str">
        <f t="shared" si="102"/>
        <v/>
      </c>
      <c r="G1103" s="19" t="str">
        <f t="shared" si="103"/>
        <v/>
      </c>
      <c r="H1103" s="19" t="str">
        <f t="shared" si="104"/>
        <v/>
      </c>
    </row>
    <row r="1104" spans="1:8" x14ac:dyDescent="0.3">
      <c r="A1104" s="14">
        <f t="shared" si="99"/>
        <v>1072</v>
      </c>
      <c r="B1104" s="15" t="str">
        <f>IF(A1104&lt;=$O$14,EDATE(B1103,#REF!),"")</f>
        <v/>
      </c>
      <c r="C1104" s="16" t="str">
        <f t="shared" si="100"/>
        <v/>
      </c>
      <c r="D1104" s="16" t="str">
        <f t="shared" si="101"/>
        <v/>
      </c>
      <c r="E1104" s="16" t="str">
        <f>IF(A1104&lt;=$O$14,IF($O$15=1,(C1104+D1104)*$O$13,C1104*$O$13),"")</f>
        <v/>
      </c>
      <c r="F1104" s="16" t="str">
        <f t="shared" si="102"/>
        <v/>
      </c>
      <c r="G1104" s="16" t="str">
        <f t="shared" si="103"/>
        <v/>
      </c>
      <c r="H1104" s="16" t="str">
        <f t="shared" si="104"/>
        <v/>
      </c>
    </row>
    <row r="1105" spans="1:8" x14ac:dyDescent="0.3">
      <c r="A1105" s="17">
        <f t="shared" si="99"/>
        <v>1073</v>
      </c>
      <c r="B1105" s="18" t="str">
        <f>IF(A1105&lt;=$O$14,EDATE(B1104,#REF!),"")</f>
        <v/>
      </c>
      <c r="C1105" s="19" t="str">
        <f t="shared" si="100"/>
        <v/>
      </c>
      <c r="D1105" s="19" t="str">
        <f t="shared" si="101"/>
        <v/>
      </c>
      <c r="E1105" s="19" t="str">
        <f>IF(A1105&lt;=$O$14,IF($O$15=1,(C1105+D1105)*$O$13,C1105*$O$13),"")</f>
        <v/>
      </c>
      <c r="F1105" s="19" t="str">
        <f t="shared" si="102"/>
        <v/>
      </c>
      <c r="G1105" s="19" t="str">
        <f t="shared" si="103"/>
        <v/>
      </c>
      <c r="H1105" s="19" t="str">
        <f t="shared" si="104"/>
        <v/>
      </c>
    </row>
    <row r="1106" spans="1:8" x14ac:dyDescent="0.3">
      <c r="A1106" s="14">
        <f t="shared" si="99"/>
        <v>1074</v>
      </c>
      <c r="B1106" s="15" t="str">
        <f>IF(A1106&lt;=$O$14,EDATE(B1105,#REF!),"")</f>
        <v/>
      </c>
      <c r="C1106" s="16" t="str">
        <f t="shared" si="100"/>
        <v/>
      </c>
      <c r="D1106" s="16" t="str">
        <f t="shared" si="101"/>
        <v/>
      </c>
      <c r="E1106" s="16" t="str">
        <f>IF(A1106&lt;=$O$14,IF($O$15=1,(C1106+D1106)*$O$13,C1106*$O$13),"")</f>
        <v/>
      </c>
      <c r="F1106" s="16" t="str">
        <f t="shared" si="102"/>
        <v/>
      </c>
      <c r="G1106" s="16" t="str">
        <f t="shared" si="103"/>
        <v/>
      </c>
      <c r="H1106" s="16" t="str">
        <f t="shared" si="104"/>
        <v/>
      </c>
    </row>
    <row r="1107" spans="1:8" x14ac:dyDescent="0.3">
      <c r="A1107" s="17">
        <f t="shared" si="99"/>
        <v>1075</v>
      </c>
      <c r="B1107" s="18" t="str">
        <f>IF(A1107&lt;=$O$14,EDATE(B1106,#REF!),"")</f>
        <v/>
      </c>
      <c r="C1107" s="19" t="str">
        <f t="shared" si="100"/>
        <v/>
      </c>
      <c r="D1107" s="19" t="str">
        <f t="shared" si="101"/>
        <v/>
      </c>
      <c r="E1107" s="19" t="str">
        <f>IF(A1107&lt;=$O$14,IF($O$15=1,(C1107+D1107)*$O$13,C1107*$O$13),"")</f>
        <v/>
      </c>
      <c r="F1107" s="19" t="str">
        <f t="shared" si="102"/>
        <v/>
      </c>
      <c r="G1107" s="19" t="str">
        <f t="shared" si="103"/>
        <v/>
      </c>
      <c r="H1107" s="19" t="str">
        <f t="shared" si="104"/>
        <v/>
      </c>
    </row>
    <row r="1108" spans="1:8" x14ac:dyDescent="0.3">
      <c r="A1108" s="14">
        <f t="shared" si="99"/>
        <v>1076</v>
      </c>
      <c r="B1108" s="15" t="str">
        <f>IF(A1108&lt;=$O$14,EDATE(B1107,#REF!),"")</f>
        <v/>
      </c>
      <c r="C1108" s="16" t="str">
        <f t="shared" si="100"/>
        <v/>
      </c>
      <c r="D1108" s="16" t="str">
        <f t="shared" si="101"/>
        <v/>
      </c>
      <c r="E1108" s="16" t="str">
        <f>IF(A1108&lt;=$O$14,IF($O$15=1,(C1108+D1108)*$O$13,C1108*$O$13),"")</f>
        <v/>
      </c>
      <c r="F1108" s="16" t="str">
        <f t="shared" si="102"/>
        <v/>
      </c>
      <c r="G1108" s="16" t="str">
        <f t="shared" si="103"/>
        <v/>
      </c>
      <c r="H1108" s="16" t="str">
        <f t="shared" si="104"/>
        <v/>
      </c>
    </row>
    <row r="1109" spans="1:8" x14ac:dyDescent="0.3">
      <c r="A1109" s="17">
        <f t="shared" si="99"/>
        <v>1077</v>
      </c>
      <c r="B1109" s="18" t="str">
        <f>IF(A1109&lt;=$O$14,EDATE(B1108,#REF!),"")</f>
        <v/>
      </c>
      <c r="C1109" s="19" t="str">
        <f t="shared" si="100"/>
        <v/>
      </c>
      <c r="D1109" s="19" t="str">
        <f t="shared" si="101"/>
        <v/>
      </c>
      <c r="E1109" s="19" t="str">
        <f>IF(A1109&lt;=$O$14,IF($O$15=1,(C1109+D1109)*$O$13,C1109*$O$13),"")</f>
        <v/>
      </c>
      <c r="F1109" s="19" t="str">
        <f t="shared" si="102"/>
        <v/>
      </c>
      <c r="G1109" s="19" t="str">
        <f t="shared" si="103"/>
        <v/>
      </c>
      <c r="H1109" s="19" t="str">
        <f t="shared" si="104"/>
        <v/>
      </c>
    </row>
    <row r="1110" spans="1:8" x14ac:dyDescent="0.3">
      <c r="A1110" s="14">
        <f t="shared" si="99"/>
        <v>1078</v>
      </c>
      <c r="B1110" s="15" t="str">
        <f>IF(A1110&lt;=$O$14,EDATE(B1109,#REF!),"")</f>
        <v/>
      </c>
      <c r="C1110" s="16" t="str">
        <f t="shared" si="100"/>
        <v/>
      </c>
      <c r="D1110" s="16" t="str">
        <f t="shared" si="101"/>
        <v/>
      </c>
      <c r="E1110" s="16" t="str">
        <f>IF(A1110&lt;=$O$14,IF($O$15=1,(C1110+D1110)*$O$13,C1110*$O$13),"")</f>
        <v/>
      </c>
      <c r="F1110" s="16" t="str">
        <f t="shared" si="102"/>
        <v/>
      </c>
      <c r="G1110" s="16" t="str">
        <f t="shared" si="103"/>
        <v/>
      </c>
      <c r="H1110" s="16" t="str">
        <f t="shared" si="104"/>
        <v/>
      </c>
    </row>
    <row r="1111" spans="1:8" x14ac:dyDescent="0.3">
      <c r="A1111" s="17">
        <f t="shared" si="99"/>
        <v>1079</v>
      </c>
      <c r="B1111" s="18" t="str">
        <f>IF(A1111&lt;=$O$14,EDATE(B1110,#REF!),"")</f>
        <v/>
      </c>
      <c r="C1111" s="19" t="str">
        <f t="shared" si="100"/>
        <v/>
      </c>
      <c r="D1111" s="19" t="str">
        <f t="shared" si="101"/>
        <v/>
      </c>
      <c r="E1111" s="19" t="str">
        <f>IF(A1111&lt;=$O$14,IF($O$15=1,(C1111+D1111)*$O$13,C1111*$O$13),"")</f>
        <v/>
      </c>
      <c r="F1111" s="19" t="str">
        <f t="shared" si="102"/>
        <v/>
      </c>
      <c r="G1111" s="19" t="str">
        <f t="shared" si="103"/>
        <v/>
      </c>
      <c r="H1111" s="19" t="str">
        <f t="shared" si="104"/>
        <v/>
      </c>
    </row>
    <row r="1112" spans="1:8" x14ac:dyDescent="0.3">
      <c r="A1112" s="14">
        <f t="shared" si="99"/>
        <v>1080</v>
      </c>
      <c r="B1112" s="15" t="str">
        <f>IF(A1112&lt;=$O$14,EDATE(B1111,#REF!),"")</f>
        <v/>
      </c>
      <c r="C1112" s="16" t="str">
        <f t="shared" si="100"/>
        <v/>
      </c>
      <c r="D1112" s="16" t="str">
        <f t="shared" si="101"/>
        <v/>
      </c>
      <c r="E1112" s="16" t="str">
        <f>IF(A1112&lt;=$O$14,IF($O$15=1,(C1112+D1112)*$O$13,C1112*$O$13),"")</f>
        <v/>
      </c>
      <c r="F1112" s="16" t="str">
        <f t="shared" si="102"/>
        <v/>
      </c>
      <c r="G1112" s="16" t="str">
        <f t="shared" si="103"/>
        <v/>
      </c>
      <c r="H1112" s="16" t="str">
        <f t="shared" si="104"/>
        <v/>
      </c>
    </row>
    <row r="1113" spans="1:8" x14ac:dyDescent="0.3">
      <c r="A1113" s="17">
        <f t="shared" si="99"/>
        <v>1081</v>
      </c>
      <c r="B1113" s="18" t="str">
        <f>IF(A1113&lt;=$O$14,EDATE(B1112,#REF!),"")</f>
        <v/>
      </c>
      <c r="C1113" s="19" t="str">
        <f t="shared" si="100"/>
        <v/>
      </c>
      <c r="D1113" s="19" t="str">
        <f t="shared" si="101"/>
        <v/>
      </c>
      <c r="E1113" s="19" t="str">
        <f>IF(A1113&lt;=$O$14,IF($O$15=1,(C1113+D1113)*$O$13,C1113*$O$13),"")</f>
        <v/>
      </c>
      <c r="F1113" s="19" t="str">
        <f t="shared" si="102"/>
        <v/>
      </c>
      <c r="G1113" s="19" t="str">
        <f t="shared" si="103"/>
        <v/>
      </c>
      <c r="H1113" s="19" t="str">
        <f t="shared" si="104"/>
        <v/>
      </c>
    </row>
    <row r="1114" spans="1:8" x14ac:dyDescent="0.3">
      <c r="A1114" s="14">
        <f t="shared" si="99"/>
        <v>1082</v>
      </c>
      <c r="B1114" s="15" t="str">
        <f>IF(A1114&lt;=$O$14,EDATE(B1113,#REF!),"")</f>
        <v/>
      </c>
      <c r="C1114" s="16" t="str">
        <f t="shared" si="100"/>
        <v/>
      </c>
      <c r="D1114" s="16" t="str">
        <f t="shared" si="101"/>
        <v/>
      </c>
      <c r="E1114" s="16" t="str">
        <f>IF(A1114&lt;=$O$14,IF($O$15=1,(C1114+D1114)*$O$13,C1114*$O$13),"")</f>
        <v/>
      </c>
      <c r="F1114" s="16" t="str">
        <f t="shared" si="102"/>
        <v/>
      </c>
      <c r="G1114" s="16" t="str">
        <f t="shared" si="103"/>
        <v/>
      </c>
      <c r="H1114" s="16" t="str">
        <f t="shared" si="104"/>
        <v/>
      </c>
    </row>
    <row r="1115" spans="1:8" x14ac:dyDescent="0.3">
      <c r="A1115" s="17">
        <f t="shared" si="99"/>
        <v>1083</v>
      </c>
      <c r="B1115" s="18" t="str">
        <f>IF(A1115&lt;=$O$14,EDATE(B1114,#REF!),"")</f>
        <v/>
      </c>
      <c r="C1115" s="19" t="str">
        <f t="shared" si="100"/>
        <v/>
      </c>
      <c r="D1115" s="19" t="str">
        <f t="shared" si="101"/>
        <v/>
      </c>
      <c r="E1115" s="19" t="str">
        <f>IF(A1115&lt;=$O$14,IF($O$15=1,(C1115+D1115)*$O$13,C1115*$O$13),"")</f>
        <v/>
      </c>
      <c r="F1115" s="19" t="str">
        <f t="shared" si="102"/>
        <v/>
      </c>
      <c r="G1115" s="19" t="str">
        <f t="shared" si="103"/>
        <v/>
      </c>
      <c r="H1115" s="19" t="str">
        <f t="shared" si="104"/>
        <v/>
      </c>
    </row>
    <row r="1116" spans="1:8" x14ac:dyDescent="0.3">
      <c r="A1116" s="14">
        <f t="shared" si="99"/>
        <v>1084</v>
      </c>
      <c r="B1116" s="15" t="str">
        <f>IF(A1116&lt;=$O$14,EDATE(B1115,#REF!),"")</f>
        <v/>
      </c>
      <c r="C1116" s="16" t="str">
        <f t="shared" si="100"/>
        <v/>
      </c>
      <c r="D1116" s="16" t="str">
        <f t="shared" si="101"/>
        <v/>
      </c>
      <c r="E1116" s="16" t="str">
        <f>IF(A1116&lt;=$O$14,IF($O$15=1,(C1116+D1116)*$O$13,C1116*$O$13),"")</f>
        <v/>
      </c>
      <c r="F1116" s="16" t="str">
        <f t="shared" si="102"/>
        <v/>
      </c>
      <c r="G1116" s="16" t="str">
        <f t="shared" si="103"/>
        <v/>
      </c>
      <c r="H1116" s="16" t="str">
        <f t="shared" si="104"/>
        <v/>
      </c>
    </row>
    <row r="1117" spans="1:8" x14ac:dyDescent="0.3">
      <c r="A1117" s="17">
        <f t="shared" si="99"/>
        <v>1085</v>
      </c>
      <c r="B1117" s="18" t="str">
        <f>IF(A1117&lt;=$O$14,EDATE(B1116,#REF!),"")</f>
        <v/>
      </c>
      <c r="C1117" s="19" t="str">
        <f t="shared" si="100"/>
        <v/>
      </c>
      <c r="D1117" s="19" t="str">
        <f t="shared" si="101"/>
        <v/>
      </c>
      <c r="E1117" s="19" t="str">
        <f>IF(A1117&lt;=$O$14,IF($O$15=1,(C1117+D1117)*$O$13,C1117*$O$13),"")</f>
        <v/>
      </c>
      <c r="F1117" s="19" t="str">
        <f t="shared" si="102"/>
        <v/>
      </c>
      <c r="G1117" s="19" t="str">
        <f t="shared" si="103"/>
        <v/>
      </c>
      <c r="H1117" s="19" t="str">
        <f t="shared" si="104"/>
        <v/>
      </c>
    </row>
    <row r="1118" spans="1:8" x14ac:dyDescent="0.3">
      <c r="A1118" s="14">
        <f t="shared" si="99"/>
        <v>1086</v>
      </c>
      <c r="B1118" s="15" t="str">
        <f>IF(A1118&lt;=$O$14,EDATE(B1117,#REF!),"")</f>
        <v/>
      </c>
      <c r="C1118" s="16" t="str">
        <f t="shared" si="100"/>
        <v/>
      </c>
      <c r="D1118" s="16" t="str">
        <f t="shared" si="101"/>
        <v/>
      </c>
      <c r="E1118" s="16" t="str">
        <f>IF(A1118&lt;=$O$14,IF($O$15=1,(C1118+D1118)*$O$13,C1118*$O$13),"")</f>
        <v/>
      </c>
      <c r="F1118" s="16" t="str">
        <f t="shared" si="102"/>
        <v/>
      </c>
      <c r="G1118" s="16" t="str">
        <f t="shared" si="103"/>
        <v/>
      </c>
      <c r="H1118" s="16" t="str">
        <f t="shared" si="104"/>
        <v/>
      </c>
    </row>
    <row r="1119" spans="1:8" x14ac:dyDescent="0.3">
      <c r="A1119" s="17">
        <f t="shared" si="99"/>
        <v>1087</v>
      </c>
      <c r="B1119" s="18" t="str">
        <f>IF(A1119&lt;=$O$14,EDATE(B1118,#REF!),"")</f>
        <v/>
      </c>
      <c r="C1119" s="19" t="str">
        <f t="shared" si="100"/>
        <v/>
      </c>
      <c r="D1119" s="19" t="str">
        <f t="shared" si="101"/>
        <v/>
      </c>
      <c r="E1119" s="19" t="str">
        <f>IF(A1119&lt;=$O$14,IF($O$15=1,(C1119+D1119)*$O$13,C1119*$O$13),"")</f>
        <v/>
      </c>
      <c r="F1119" s="19" t="str">
        <f t="shared" si="102"/>
        <v/>
      </c>
      <c r="G1119" s="19" t="str">
        <f t="shared" si="103"/>
        <v/>
      </c>
      <c r="H1119" s="19" t="str">
        <f t="shared" si="104"/>
        <v/>
      </c>
    </row>
    <row r="1120" spans="1:8" x14ac:dyDescent="0.3">
      <c r="A1120" s="14">
        <f t="shared" si="99"/>
        <v>1088</v>
      </c>
      <c r="B1120" s="15" t="str">
        <f>IF(A1120&lt;=$O$14,EDATE(B1119,#REF!),"")</f>
        <v/>
      </c>
      <c r="C1120" s="16" t="str">
        <f t="shared" si="100"/>
        <v/>
      </c>
      <c r="D1120" s="16" t="str">
        <f t="shared" si="101"/>
        <v/>
      </c>
      <c r="E1120" s="16" t="str">
        <f>IF(A1120&lt;=$O$14,IF($O$15=1,(C1120+D1120)*$O$13,C1120*$O$13),"")</f>
        <v/>
      </c>
      <c r="F1120" s="16" t="str">
        <f t="shared" si="102"/>
        <v/>
      </c>
      <c r="G1120" s="16" t="str">
        <f t="shared" si="103"/>
        <v/>
      </c>
      <c r="H1120" s="16" t="str">
        <f t="shared" si="104"/>
        <v/>
      </c>
    </row>
    <row r="1121" spans="1:8" x14ac:dyDescent="0.3">
      <c r="A1121" s="17">
        <f t="shared" ref="A1121:A1184" si="105">A1120+1</f>
        <v>1089</v>
      </c>
      <c r="B1121" s="18" t="str">
        <f>IF(A1121&lt;=$O$14,EDATE(B1120,#REF!),"")</f>
        <v/>
      </c>
      <c r="C1121" s="19" t="str">
        <f t="shared" ref="C1121:C1184" si="106">IF(A1121&lt;=$O$14,F1120,"")</f>
        <v/>
      </c>
      <c r="D1121" s="19" t="str">
        <f t="shared" ref="D1121:D1184" si="107">IF(A1121&lt;=$O$14,$B$5,"")</f>
        <v/>
      </c>
      <c r="E1121" s="19" t="str">
        <f>IF(A1121&lt;=$O$14,IF($O$15=1,(C1121+D1121)*$O$13,C1121*$O$13),"")</f>
        <v/>
      </c>
      <c r="F1121" s="19" t="str">
        <f t="shared" ref="F1121:F1184" si="108">IF(A1121&lt;=$O$14,C1121+D1121+E1121,"")</f>
        <v/>
      </c>
      <c r="G1121" s="19" t="str">
        <f t="shared" ref="G1121:G1184" si="109">IF(A1121&lt;=$O$14,G1120+D1121,"")</f>
        <v/>
      </c>
      <c r="H1121" s="19" t="str">
        <f t="shared" ref="H1121:H1184" si="110">IF(A1121&lt;=$O$14,F1121-G1121,"")</f>
        <v/>
      </c>
    </row>
    <row r="1122" spans="1:8" x14ac:dyDescent="0.3">
      <c r="A1122" s="14">
        <f t="shared" si="105"/>
        <v>1090</v>
      </c>
      <c r="B1122" s="15" t="str">
        <f>IF(A1122&lt;=$O$14,EDATE(B1121,#REF!),"")</f>
        <v/>
      </c>
      <c r="C1122" s="16" t="str">
        <f t="shared" si="106"/>
        <v/>
      </c>
      <c r="D1122" s="16" t="str">
        <f t="shared" si="107"/>
        <v/>
      </c>
      <c r="E1122" s="16" t="str">
        <f>IF(A1122&lt;=$O$14,IF($O$15=1,(C1122+D1122)*$O$13,C1122*$O$13),"")</f>
        <v/>
      </c>
      <c r="F1122" s="16" t="str">
        <f t="shared" si="108"/>
        <v/>
      </c>
      <c r="G1122" s="16" t="str">
        <f t="shared" si="109"/>
        <v/>
      </c>
      <c r="H1122" s="16" t="str">
        <f t="shared" si="110"/>
        <v/>
      </c>
    </row>
    <row r="1123" spans="1:8" x14ac:dyDescent="0.3">
      <c r="A1123" s="17">
        <f t="shared" si="105"/>
        <v>1091</v>
      </c>
      <c r="B1123" s="18" t="str">
        <f>IF(A1123&lt;=$O$14,EDATE(B1122,#REF!),"")</f>
        <v/>
      </c>
      <c r="C1123" s="19" t="str">
        <f t="shared" si="106"/>
        <v/>
      </c>
      <c r="D1123" s="19" t="str">
        <f t="shared" si="107"/>
        <v/>
      </c>
      <c r="E1123" s="19" t="str">
        <f>IF(A1123&lt;=$O$14,IF($O$15=1,(C1123+D1123)*$O$13,C1123*$O$13),"")</f>
        <v/>
      </c>
      <c r="F1123" s="19" t="str">
        <f t="shared" si="108"/>
        <v/>
      </c>
      <c r="G1123" s="19" t="str">
        <f t="shared" si="109"/>
        <v/>
      </c>
      <c r="H1123" s="19" t="str">
        <f t="shared" si="110"/>
        <v/>
      </c>
    </row>
    <row r="1124" spans="1:8" x14ac:dyDescent="0.3">
      <c r="A1124" s="14">
        <f t="shared" si="105"/>
        <v>1092</v>
      </c>
      <c r="B1124" s="15" t="str">
        <f>IF(A1124&lt;=$O$14,EDATE(B1123,#REF!),"")</f>
        <v/>
      </c>
      <c r="C1124" s="16" t="str">
        <f t="shared" si="106"/>
        <v/>
      </c>
      <c r="D1124" s="16" t="str">
        <f t="shared" si="107"/>
        <v/>
      </c>
      <c r="E1124" s="16" t="str">
        <f>IF(A1124&lt;=$O$14,IF($O$15=1,(C1124+D1124)*$O$13,C1124*$O$13),"")</f>
        <v/>
      </c>
      <c r="F1124" s="16" t="str">
        <f t="shared" si="108"/>
        <v/>
      </c>
      <c r="G1124" s="16" t="str">
        <f t="shared" si="109"/>
        <v/>
      </c>
      <c r="H1124" s="16" t="str">
        <f t="shared" si="110"/>
        <v/>
      </c>
    </row>
    <row r="1125" spans="1:8" x14ac:dyDescent="0.3">
      <c r="A1125" s="17">
        <f t="shared" si="105"/>
        <v>1093</v>
      </c>
      <c r="B1125" s="18" t="str">
        <f>IF(A1125&lt;=$O$14,EDATE(B1124,#REF!),"")</f>
        <v/>
      </c>
      <c r="C1125" s="19" t="str">
        <f t="shared" si="106"/>
        <v/>
      </c>
      <c r="D1125" s="19" t="str">
        <f t="shared" si="107"/>
        <v/>
      </c>
      <c r="E1125" s="19" t="str">
        <f>IF(A1125&lt;=$O$14,IF($O$15=1,(C1125+D1125)*$O$13,C1125*$O$13),"")</f>
        <v/>
      </c>
      <c r="F1125" s="19" t="str">
        <f t="shared" si="108"/>
        <v/>
      </c>
      <c r="G1125" s="19" t="str">
        <f t="shared" si="109"/>
        <v/>
      </c>
      <c r="H1125" s="19" t="str">
        <f t="shared" si="110"/>
        <v/>
      </c>
    </row>
    <row r="1126" spans="1:8" x14ac:dyDescent="0.3">
      <c r="A1126" s="14">
        <f t="shared" si="105"/>
        <v>1094</v>
      </c>
      <c r="B1126" s="15" t="str">
        <f>IF(A1126&lt;=$O$14,EDATE(B1125,#REF!),"")</f>
        <v/>
      </c>
      <c r="C1126" s="16" t="str">
        <f t="shared" si="106"/>
        <v/>
      </c>
      <c r="D1126" s="16" t="str">
        <f t="shared" si="107"/>
        <v/>
      </c>
      <c r="E1126" s="16" t="str">
        <f>IF(A1126&lt;=$O$14,IF($O$15=1,(C1126+D1126)*$O$13,C1126*$O$13),"")</f>
        <v/>
      </c>
      <c r="F1126" s="16" t="str">
        <f t="shared" si="108"/>
        <v/>
      </c>
      <c r="G1126" s="16" t="str">
        <f t="shared" si="109"/>
        <v/>
      </c>
      <c r="H1126" s="16" t="str">
        <f t="shared" si="110"/>
        <v/>
      </c>
    </row>
    <row r="1127" spans="1:8" x14ac:dyDescent="0.3">
      <c r="A1127" s="17">
        <f t="shared" si="105"/>
        <v>1095</v>
      </c>
      <c r="B1127" s="18" t="str">
        <f>IF(A1127&lt;=$O$14,EDATE(B1126,#REF!),"")</f>
        <v/>
      </c>
      <c r="C1127" s="19" t="str">
        <f t="shared" si="106"/>
        <v/>
      </c>
      <c r="D1127" s="19" t="str">
        <f t="shared" si="107"/>
        <v/>
      </c>
      <c r="E1127" s="19" t="str">
        <f>IF(A1127&lt;=$O$14,IF($O$15=1,(C1127+D1127)*$O$13,C1127*$O$13),"")</f>
        <v/>
      </c>
      <c r="F1127" s="19" t="str">
        <f t="shared" si="108"/>
        <v/>
      </c>
      <c r="G1127" s="19" t="str">
        <f t="shared" si="109"/>
        <v/>
      </c>
      <c r="H1127" s="19" t="str">
        <f t="shared" si="110"/>
        <v/>
      </c>
    </row>
    <row r="1128" spans="1:8" x14ac:dyDescent="0.3">
      <c r="A1128" s="14">
        <f t="shared" si="105"/>
        <v>1096</v>
      </c>
      <c r="B1128" s="15" t="str">
        <f>IF(A1128&lt;=$O$14,EDATE(B1127,#REF!),"")</f>
        <v/>
      </c>
      <c r="C1128" s="16" t="str">
        <f t="shared" si="106"/>
        <v/>
      </c>
      <c r="D1128" s="16" t="str">
        <f t="shared" si="107"/>
        <v/>
      </c>
      <c r="E1128" s="16" t="str">
        <f>IF(A1128&lt;=$O$14,IF($O$15=1,(C1128+D1128)*$O$13,C1128*$O$13),"")</f>
        <v/>
      </c>
      <c r="F1128" s="16" t="str">
        <f t="shared" si="108"/>
        <v/>
      </c>
      <c r="G1128" s="16" t="str">
        <f t="shared" si="109"/>
        <v/>
      </c>
      <c r="H1128" s="16" t="str">
        <f t="shared" si="110"/>
        <v/>
      </c>
    </row>
    <row r="1129" spans="1:8" x14ac:dyDescent="0.3">
      <c r="A1129" s="17">
        <f t="shared" si="105"/>
        <v>1097</v>
      </c>
      <c r="B1129" s="18" t="str">
        <f>IF(A1129&lt;=$O$14,EDATE(B1128,#REF!),"")</f>
        <v/>
      </c>
      <c r="C1129" s="19" t="str">
        <f t="shared" si="106"/>
        <v/>
      </c>
      <c r="D1129" s="19" t="str">
        <f t="shared" si="107"/>
        <v/>
      </c>
      <c r="E1129" s="19" t="str">
        <f>IF(A1129&lt;=$O$14,IF($O$15=1,(C1129+D1129)*$O$13,C1129*$O$13),"")</f>
        <v/>
      </c>
      <c r="F1129" s="19" t="str">
        <f t="shared" si="108"/>
        <v/>
      </c>
      <c r="G1129" s="19" t="str">
        <f t="shared" si="109"/>
        <v/>
      </c>
      <c r="H1129" s="19" t="str">
        <f t="shared" si="110"/>
        <v/>
      </c>
    </row>
    <row r="1130" spans="1:8" x14ac:dyDescent="0.3">
      <c r="A1130" s="14">
        <f t="shared" si="105"/>
        <v>1098</v>
      </c>
      <c r="B1130" s="15" t="str">
        <f>IF(A1130&lt;=$O$14,EDATE(B1129,#REF!),"")</f>
        <v/>
      </c>
      <c r="C1130" s="16" t="str">
        <f t="shared" si="106"/>
        <v/>
      </c>
      <c r="D1130" s="16" t="str">
        <f t="shared" si="107"/>
        <v/>
      </c>
      <c r="E1130" s="16" t="str">
        <f>IF(A1130&lt;=$O$14,IF($O$15=1,(C1130+D1130)*$O$13,C1130*$O$13),"")</f>
        <v/>
      </c>
      <c r="F1130" s="16" t="str">
        <f t="shared" si="108"/>
        <v/>
      </c>
      <c r="G1130" s="16" t="str">
        <f t="shared" si="109"/>
        <v/>
      </c>
      <c r="H1130" s="16" t="str">
        <f t="shared" si="110"/>
        <v/>
      </c>
    </row>
    <row r="1131" spans="1:8" x14ac:dyDescent="0.3">
      <c r="A1131" s="17">
        <f t="shared" si="105"/>
        <v>1099</v>
      </c>
      <c r="B1131" s="18" t="str">
        <f>IF(A1131&lt;=$O$14,EDATE(B1130,#REF!),"")</f>
        <v/>
      </c>
      <c r="C1131" s="19" t="str">
        <f t="shared" si="106"/>
        <v/>
      </c>
      <c r="D1131" s="19" t="str">
        <f t="shared" si="107"/>
        <v/>
      </c>
      <c r="E1131" s="19" t="str">
        <f>IF(A1131&lt;=$O$14,IF($O$15=1,(C1131+D1131)*$O$13,C1131*$O$13),"")</f>
        <v/>
      </c>
      <c r="F1131" s="19" t="str">
        <f t="shared" si="108"/>
        <v/>
      </c>
      <c r="G1131" s="19" t="str">
        <f t="shared" si="109"/>
        <v/>
      </c>
      <c r="H1131" s="19" t="str">
        <f t="shared" si="110"/>
        <v/>
      </c>
    </row>
    <row r="1132" spans="1:8" x14ac:dyDescent="0.3">
      <c r="A1132" s="14">
        <f t="shared" si="105"/>
        <v>1100</v>
      </c>
      <c r="B1132" s="15" t="str">
        <f>IF(A1132&lt;=$O$14,EDATE(B1131,#REF!),"")</f>
        <v/>
      </c>
      <c r="C1132" s="16" t="str">
        <f t="shared" si="106"/>
        <v/>
      </c>
      <c r="D1132" s="16" t="str">
        <f t="shared" si="107"/>
        <v/>
      </c>
      <c r="E1132" s="16" t="str">
        <f>IF(A1132&lt;=$O$14,IF($O$15=1,(C1132+D1132)*$O$13,C1132*$O$13),"")</f>
        <v/>
      </c>
      <c r="F1132" s="16" t="str">
        <f t="shared" si="108"/>
        <v/>
      </c>
      <c r="G1132" s="16" t="str">
        <f t="shared" si="109"/>
        <v/>
      </c>
      <c r="H1132" s="16" t="str">
        <f t="shared" si="110"/>
        <v/>
      </c>
    </row>
    <row r="1133" spans="1:8" x14ac:dyDescent="0.3">
      <c r="A1133" s="17">
        <f t="shared" si="105"/>
        <v>1101</v>
      </c>
      <c r="B1133" s="18" t="str">
        <f>IF(A1133&lt;=$O$14,EDATE(B1132,#REF!),"")</f>
        <v/>
      </c>
      <c r="C1133" s="19" t="str">
        <f t="shared" si="106"/>
        <v/>
      </c>
      <c r="D1133" s="19" t="str">
        <f t="shared" si="107"/>
        <v/>
      </c>
      <c r="E1133" s="19" t="str">
        <f>IF(A1133&lt;=$O$14,IF($O$15=1,(C1133+D1133)*$O$13,C1133*$O$13),"")</f>
        <v/>
      </c>
      <c r="F1133" s="19" t="str">
        <f t="shared" si="108"/>
        <v/>
      </c>
      <c r="G1133" s="19" t="str">
        <f t="shared" si="109"/>
        <v/>
      </c>
      <c r="H1133" s="19" t="str">
        <f t="shared" si="110"/>
        <v/>
      </c>
    </row>
    <row r="1134" spans="1:8" x14ac:dyDescent="0.3">
      <c r="A1134" s="14">
        <f t="shared" si="105"/>
        <v>1102</v>
      </c>
      <c r="B1134" s="15" t="str">
        <f>IF(A1134&lt;=$O$14,EDATE(B1133,#REF!),"")</f>
        <v/>
      </c>
      <c r="C1134" s="16" t="str">
        <f t="shared" si="106"/>
        <v/>
      </c>
      <c r="D1134" s="16" t="str">
        <f t="shared" si="107"/>
        <v/>
      </c>
      <c r="E1134" s="16" t="str">
        <f>IF(A1134&lt;=$O$14,IF($O$15=1,(C1134+D1134)*$O$13,C1134*$O$13),"")</f>
        <v/>
      </c>
      <c r="F1134" s="16" t="str">
        <f t="shared" si="108"/>
        <v/>
      </c>
      <c r="G1134" s="16" t="str">
        <f t="shared" si="109"/>
        <v/>
      </c>
      <c r="H1134" s="16" t="str">
        <f t="shared" si="110"/>
        <v/>
      </c>
    </row>
    <row r="1135" spans="1:8" x14ac:dyDescent="0.3">
      <c r="A1135" s="17">
        <f t="shared" si="105"/>
        <v>1103</v>
      </c>
      <c r="B1135" s="18" t="str">
        <f>IF(A1135&lt;=$O$14,EDATE(B1134,#REF!),"")</f>
        <v/>
      </c>
      <c r="C1135" s="19" t="str">
        <f t="shared" si="106"/>
        <v/>
      </c>
      <c r="D1135" s="19" t="str">
        <f t="shared" si="107"/>
        <v/>
      </c>
      <c r="E1135" s="19" t="str">
        <f>IF(A1135&lt;=$O$14,IF($O$15=1,(C1135+D1135)*$O$13,C1135*$O$13),"")</f>
        <v/>
      </c>
      <c r="F1135" s="19" t="str">
        <f t="shared" si="108"/>
        <v/>
      </c>
      <c r="G1135" s="19" t="str">
        <f t="shared" si="109"/>
        <v/>
      </c>
      <c r="H1135" s="19" t="str">
        <f t="shared" si="110"/>
        <v/>
      </c>
    </row>
    <row r="1136" spans="1:8" x14ac:dyDescent="0.3">
      <c r="A1136" s="14">
        <f t="shared" si="105"/>
        <v>1104</v>
      </c>
      <c r="B1136" s="15" t="str">
        <f>IF(A1136&lt;=$O$14,EDATE(B1135,#REF!),"")</f>
        <v/>
      </c>
      <c r="C1136" s="16" t="str">
        <f t="shared" si="106"/>
        <v/>
      </c>
      <c r="D1136" s="16" t="str">
        <f t="shared" si="107"/>
        <v/>
      </c>
      <c r="E1136" s="16" t="str">
        <f>IF(A1136&lt;=$O$14,IF($O$15=1,(C1136+D1136)*$O$13,C1136*$O$13),"")</f>
        <v/>
      </c>
      <c r="F1136" s="16" t="str">
        <f t="shared" si="108"/>
        <v/>
      </c>
      <c r="G1136" s="16" t="str">
        <f t="shared" si="109"/>
        <v/>
      </c>
      <c r="H1136" s="16" t="str">
        <f t="shared" si="110"/>
        <v/>
      </c>
    </row>
    <row r="1137" spans="1:8" x14ac:dyDescent="0.3">
      <c r="A1137" s="17">
        <f t="shared" si="105"/>
        <v>1105</v>
      </c>
      <c r="B1137" s="18" t="str">
        <f>IF(A1137&lt;=$O$14,EDATE(B1136,#REF!),"")</f>
        <v/>
      </c>
      <c r="C1137" s="19" t="str">
        <f t="shared" si="106"/>
        <v/>
      </c>
      <c r="D1137" s="19" t="str">
        <f t="shared" si="107"/>
        <v/>
      </c>
      <c r="E1137" s="19" t="str">
        <f>IF(A1137&lt;=$O$14,IF($O$15=1,(C1137+D1137)*$O$13,C1137*$O$13),"")</f>
        <v/>
      </c>
      <c r="F1137" s="19" t="str">
        <f t="shared" si="108"/>
        <v/>
      </c>
      <c r="G1137" s="19" t="str">
        <f t="shared" si="109"/>
        <v/>
      </c>
      <c r="H1137" s="19" t="str">
        <f t="shared" si="110"/>
        <v/>
      </c>
    </row>
    <row r="1138" spans="1:8" x14ac:dyDescent="0.3">
      <c r="A1138" s="14">
        <f t="shared" si="105"/>
        <v>1106</v>
      </c>
      <c r="B1138" s="15" t="str">
        <f>IF(A1138&lt;=$O$14,EDATE(B1137,#REF!),"")</f>
        <v/>
      </c>
      <c r="C1138" s="16" t="str">
        <f t="shared" si="106"/>
        <v/>
      </c>
      <c r="D1138" s="16" t="str">
        <f t="shared" si="107"/>
        <v/>
      </c>
      <c r="E1138" s="16" t="str">
        <f>IF(A1138&lt;=$O$14,IF($O$15=1,(C1138+D1138)*$O$13,C1138*$O$13),"")</f>
        <v/>
      </c>
      <c r="F1138" s="16" t="str">
        <f t="shared" si="108"/>
        <v/>
      </c>
      <c r="G1138" s="16" t="str">
        <f t="shared" si="109"/>
        <v/>
      </c>
      <c r="H1138" s="16" t="str">
        <f t="shared" si="110"/>
        <v/>
      </c>
    </row>
    <row r="1139" spans="1:8" x14ac:dyDescent="0.3">
      <c r="A1139" s="17">
        <f t="shared" si="105"/>
        <v>1107</v>
      </c>
      <c r="B1139" s="18" t="str">
        <f>IF(A1139&lt;=$O$14,EDATE(B1138,#REF!),"")</f>
        <v/>
      </c>
      <c r="C1139" s="19" t="str">
        <f t="shared" si="106"/>
        <v/>
      </c>
      <c r="D1139" s="19" t="str">
        <f t="shared" si="107"/>
        <v/>
      </c>
      <c r="E1139" s="19" t="str">
        <f>IF(A1139&lt;=$O$14,IF($O$15=1,(C1139+D1139)*$O$13,C1139*$O$13),"")</f>
        <v/>
      </c>
      <c r="F1139" s="19" t="str">
        <f t="shared" si="108"/>
        <v/>
      </c>
      <c r="G1139" s="19" t="str">
        <f t="shared" si="109"/>
        <v/>
      </c>
      <c r="H1139" s="19" t="str">
        <f t="shared" si="110"/>
        <v/>
      </c>
    </row>
    <row r="1140" spans="1:8" x14ac:dyDescent="0.3">
      <c r="A1140" s="14">
        <f t="shared" si="105"/>
        <v>1108</v>
      </c>
      <c r="B1140" s="15" t="str">
        <f>IF(A1140&lt;=$O$14,EDATE(B1139,#REF!),"")</f>
        <v/>
      </c>
      <c r="C1140" s="16" t="str">
        <f t="shared" si="106"/>
        <v/>
      </c>
      <c r="D1140" s="16" t="str">
        <f t="shared" si="107"/>
        <v/>
      </c>
      <c r="E1140" s="16" t="str">
        <f>IF(A1140&lt;=$O$14,IF($O$15=1,(C1140+D1140)*$O$13,C1140*$O$13),"")</f>
        <v/>
      </c>
      <c r="F1140" s="16" t="str">
        <f t="shared" si="108"/>
        <v/>
      </c>
      <c r="G1140" s="16" t="str">
        <f t="shared" si="109"/>
        <v/>
      </c>
      <c r="H1140" s="16" t="str">
        <f t="shared" si="110"/>
        <v/>
      </c>
    </row>
    <row r="1141" spans="1:8" x14ac:dyDescent="0.3">
      <c r="A1141" s="17">
        <f t="shared" si="105"/>
        <v>1109</v>
      </c>
      <c r="B1141" s="18" t="str">
        <f>IF(A1141&lt;=$O$14,EDATE(B1140,#REF!),"")</f>
        <v/>
      </c>
      <c r="C1141" s="19" t="str">
        <f t="shared" si="106"/>
        <v/>
      </c>
      <c r="D1141" s="19" t="str">
        <f t="shared" si="107"/>
        <v/>
      </c>
      <c r="E1141" s="19" t="str">
        <f>IF(A1141&lt;=$O$14,IF($O$15=1,(C1141+D1141)*$O$13,C1141*$O$13),"")</f>
        <v/>
      </c>
      <c r="F1141" s="19" t="str">
        <f t="shared" si="108"/>
        <v/>
      </c>
      <c r="G1141" s="19" t="str">
        <f t="shared" si="109"/>
        <v/>
      </c>
      <c r="H1141" s="19" t="str">
        <f t="shared" si="110"/>
        <v/>
      </c>
    </row>
    <row r="1142" spans="1:8" x14ac:dyDescent="0.3">
      <c r="A1142" s="14">
        <f t="shared" si="105"/>
        <v>1110</v>
      </c>
      <c r="B1142" s="15" t="str">
        <f>IF(A1142&lt;=$O$14,EDATE(B1141,#REF!),"")</f>
        <v/>
      </c>
      <c r="C1142" s="16" t="str">
        <f t="shared" si="106"/>
        <v/>
      </c>
      <c r="D1142" s="16" t="str">
        <f t="shared" si="107"/>
        <v/>
      </c>
      <c r="E1142" s="16" t="str">
        <f>IF(A1142&lt;=$O$14,IF($O$15=1,(C1142+D1142)*$O$13,C1142*$O$13),"")</f>
        <v/>
      </c>
      <c r="F1142" s="16" t="str">
        <f t="shared" si="108"/>
        <v/>
      </c>
      <c r="G1142" s="16" t="str">
        <f t="shared" si="109"/>
        <v/>
      </c>
      <c r="H1142" s="16" t="str">
        <f t="shared" si="110"/>
        <v/>
      </c>
    </row>
    <row r="1143" spans="1:8" x14ac:dyDescent="0.3">
      <c r="A1143" s="17">
        <f t="shared" si="105"/>
        <v>1111</v>
      </c>
      <c r="B1143" s="18" t="str">
        <f>IF(A1143&lt;=$O$14,EDATE(B1142,#REF!),"")</f>
        <v/>
      </c>
      <c r="C1143" s="19" t="str">
        <f t="shared" si="106"/>
        <v/>
      </c>
      <c r="D1143" s="19" t="str">
        <f t="shared" si="107"/>
        <v/>
      </c>
      <c r="E1143" s="19" t="str">
        <f>IF(A1143&lt;=$O$14,IF($O$15=1,(C1143+D1143)*$O$13,C1143*$O$13),"")</f>
        <v/>
      </c>
      <c r="F1143" s="19" t="str">
        <f t="shared" si="108"/>
        <v/>
      </c>
      <c r="G1143" s="19" t="str">
        <f t="shared" si="109"/>
        <v/>
      </c>
      <c r="H1143" s="19" t="str">
        <f t="shared" si="110"/>
        <v/>
      </c>
    </row>
    <row r="1144" spans="1:8" x14ac:dyDescent="0.3">
      <c r="A1144" s="14">
        <f t="shared" si="105"/>
        <v>1112</v>
      </c>
      <c r="B1144" s="15" t="str">
        <f>IF(A1144&lt;=$O$14,EDATE(B1143,#REF!),"")</f>
        <v/>
      </c>
      <c r="C1144" s="16" t="str">
        <f t="shared" si="106"/>
        <v/>
      </c>
      <c r="D1144" s="16" t="str">
        <f t="shared" si="107"/>
        <v/>
      </c>
      <c r="E1144" s="16" t="str">
        <f>IF(A1144&lt;=$O$14,IF($O$15=1,(C1144+D1144)*$O$13,C1144*$O$13),"")</f>
        <v/>
      </c>
      <c r="F1144" s="16" t="str">
        <f t="shared" si="108"/>
        <v/>
      </c>
      <c r="G1144" s="16" t="str">
        <f t="shared" si="109"/>
        <v/>
      </c>
      <c r="H1144" s="16" t="str">
        <f t="shared" si="110"/>
        <v/>
      </c>
    </row>
    <row r="1145" spans="1:8" x14ac:dyDescent="0.3">
      <c r="A1145" s="17">
        <f t="shared" si="105"/>
        <v>1113</v>
      </c>
      <c r="B1145" s="18" t="str">
        <f>IF(A1145&lt;=$O$14,EDATE(B1144,#REF!),"")</f>
        <v/>
      </c>
      <c r="C1145" s="19" t="str">
        <f t="shared" si="106"/>
        <v/>
      </c>
      <c r="D1145" s="19" t="str">
        <f t="shared" si="107"/>
        <v/>
      </c>
      <c r="E1145" s="19" t="str">
        <f>IF(A1145&lt;=$O$14,IF($O$15=1,(C1145+D1145)*$O$13,C1145*$O$13),"")</f>
        <v/>
      </c>
      <c r="F1145" s="19" t="str">
        <f t="shared" si="108"/>
        <v/>
      </c>
      <c r="G1145" s="19" t="str">
        <f t="shared" si="109"/>
        <v/>
      </c>
      <c r="H1145" s="19" t="str">
        <f t="shared" si="110"/>
        <v/>
      </c>
    </row>
    <row r="1146" spans="1:8" x14ac:dyDescent="0.3">
      <c r="A1146" s="14">
        <f t="shared" si="105"/>
        <v>1114</v>
      </c>
      <c r="B1146" s="15" t="str">
        <f>IF(A1146&lt;=$O$14,EDATE(B1145,#REF!),"")</f>
        <v/>
      </c>
      <c r="C1146" s="16" t="str">
        <f t="shared" si="106"/>
        <v/>
      </c>
      <c r="D1146" s="16" t="str">
        <f t="shared" si="107"/>
        <v/>
      </c>
      <c r="E1146" s="16" t="str">
        <f>IF(A1146&lt;=$O$14,IF($O$15=1,(C1146+D1146)*$O$13,C1146*$O$13),"")</f>
        <v/>
      </c>
      <c r="F1146" s="16" t="str">
        <f t="shared" si="108"/>
        <v/>
      </c>
      <c r="G1146" s="16" t="str">
        <f t="shared" si="109"/>
        <v/>
      </c>
      <c r="H1146" s="16" t="str">
        <f t="shared" si="110"/>
        <v/>
      </c>
    </row>
    <row r="1147" spans="1:8" x14ac:dyDescent="0.3">
      <c r="A1147" s="17">
        <f t="shared" si="105"/>
        <v>1115</v>
      </c>
      <c r="B1147" s="18" t="str">
        <f>IF(A1147&lt;=$O$14,EDATE(B1146,#REF!),"")</f>
        <v/>
      </c>
      <c r="C1147" s="19" t="str">
        <f t="shared" si="106"/>
        <v/>
      </c>
      <c r="D1147" s="19" t="str">
        <f t="shared" si="107"/>
        <v/>
      </c>
      <c r="E1147" s="19" t="str">
        <f>IF(A1147&lt;=$O$14,IF($O$15=1,(C1147+D1147)*$O$13,C1147*$O$13),"")</f>
        <v/>
      </c>
      <c r="F1147" s="19" t="str">
        <f t="shared" si="108"/>
        <v/>
      </c>
      <c r="G1147" s="19" t="str">
        <f t="shared" si="109"/>
        <v/>
      </c>
      <c r="H1147" s="19" t="str">
        <f t="shared" si="110"/>
        <v/>
      </c>
    </row>
    <row r="1148" spans="1:8" x14ac:dyDescent="0.3">
      <c r="A1148" s="14">
        <f t="shared" si="105"/>
        <v>1116</v>
      </c>
      <c r="B1148" s="15" t="str">
        <f>IF(A1148&lt;=$O$14,EDATE(B1147,#REF!),"")</f>
        <v/>
      </c>
      <c r="C1148" s="16" t="str">
        <f t="shared" si="106"/>
        <v/>
      </c>
      <c r="D1148" s="16" t="str">
        <f t="shared" si="107"/>
        <v/>
      </c>
      <c r="E1148" s="16" t="str">
        <f>IF(A1148&lt;=$O$14,IF($O$15=1,(C1148+D1148)*$O$13,C1148*$O$13),"")</f>
        <v/>
      </c>
      <c r="F1148" s="16" t="str">
        <f t="shared" si="108"/>
        <v/>
      </c>
      <c r="G1148" s="16" t="str">
        <f t="shared" si="109"/>
        <v/>
      </c>
      <c r="H1148" s="16" t="str">
        <f t="shared" si="110"/>
        <v/>
      </c>
    </row>
    <row r="1149" spans="1:8" x14ac:dyDescent="0.3">
      <c r="A1149" s="17">
        <f t="shared" si="105"/>
        <v>1117</v>
      </c>
      <c r="B1149" s="18" t="str">
        <f>IF(A1149&lt;=$O$14,EDATE(B1148,#REF!),"")</f>
        <v/>
      </c>
      <c r="C1149" s="19" t="str">
        <f t="shared" si="106"/>
        <v/>
      </c>
      <c r="D1149" s="19" t="str">
        <f t="shared" si="107"/>
        <v/>
      </c>
      <c r="E1149" s="19" t="str">
        <f>IF(A1149&lt;=$O$14,IF($O$15=1,(C1149+D1149)*$O$13,C1149*$O$13),"")</f>
        <v/>
      </c>
      <c r="F1149" s="19" t="str">
        <f t="shared" si="108"/>
        <v/>
      </c>
      <c r="G1149" s="19" t="str">
        <f t="shared" si="109"/>
        <v/>
      </c>
      <c r="H1149" s="19" t="str">
        <f t="shared" si="110"/>
        <v/>
      </c>
    </row>
    <row r="1150" spans="1:8" x14ac:dyDescent="0.3">
      <c r="A1150" s="14">
        <f t="shared" si="105"/>
        <v>1118</v>
      </c>
      <c r="B1150" s="15" t="str">
        <f>IF(A1150&lt;=$O$14,EDATE(B1149,#REF!),"")</f>
        <v/>
      </c>
      <c r="C1150" s="16" t="str">
        <f t="shared" si="106"/>
        <v/>
      </c>
      <c r="D1150" s="16" t="str">
        <f t="shared" si="107"/>
        <v/>
      </c>
      <c r="E1150" s="16" t="str">
        <f>IF(A1150&lt;=$O$14,IF($O$15=1,(C1150+D1150)*$O$13,C1150*$O$13),"")</f>
        <v/>
      </c>
      <c r="F1150" s="16" t="str">
        <f t="shared" si="108"/>
        <v/>
      </c>
      <c r="G1150" s="16" t="str">
        <f t="shared" si="109"/>
        <v/>
      </c>
      <c r="H1150" s="16" t="str">
        <f t="shared" si="110"/>
        <v/>
      </c>
    </row>
    <row r="1151" spans="1:8" x14ac:dyDescent="0.3">
      <c r="A1151" s="17">
        <f t="shared" si="105"/>
        <v>1119</v>
      </c>
      <c r="B1151" s="18" t="str">
        <f>IF(A1151&lt;=$O$14,EDATE(B1150,#REF!),"")</f>
        <v/>
      </c>
      <c r="C1151" s="19" t="str">
        <f t="shared" si="106"/>
        <v/>
      </c>
      <c r="D1151" s="19" t="str">
        <f t="shared" si="107"/>
        <v/>
      </c>
      <c r="E1151" s="19" t="str">
        <f>IF(A1151&lt;=$O$14,IF($O$15=1,(C1151+D1151)*$O$13,C1151*$O$13),"")</f>
        <v/>
      </c>
      <c r="F1151" s="19" t="str">
        <f t="shared" si="108"/>
        <v/>
      </c>
      <c r="G1151" s="19" t="str">
        <f t="shared" si="109"/>
        <v/>
      </c>
      <c r="H1151" s="19" t="str">
        <f t="shared" si="110"/>
        <v/>
      </c>
    </row>
    <row r="1152" spans="1:8" x14ac:dyDescent="0.3">
      <c r="A1152" s="14">
        <f t="shared" si="105"/>
        <v>1120</v>
      </c>
      <c r="B1152" s="15" t="str">
        <f>IF(A1152&lt;=$O$14,EDATE(B1151,#REF!),"")</f>
        <v/>
      </c>
      <c r="C1152" s="16" t="str">
        <f t="shared" si="106"/>
        <v/>
      </c>
      <c r="D1152" s="16" t="str">
        <f t="shared" si="107"/>
        <v/>
      </c>
      <c r="E1152" s="16" t="str">
        <f>IF(A1152&lt;=$O$14,IF($O$15=1,(C1152+D1152)*$O$13,C1152*$O$13),"")</f>
        <v/>
      </c>
      <c r="F1152" s="16" t="str">
        <f t="shared" si="108"/>
        <v/>
      </c>
      <c r="G1152" s="16" t="str">
        <f t="shared" si="109"/>
        <v/>
      </c>
      <c r="H1152" s="16" t="str">
        <f t="shared" si="110"/>
        <v/>
      </c>
    </row>
    <row r="1153" spans="1:8" x14ac:dyDescent="0.3">
      <c r="A1153" s="17">
        <f t="shared" si="105"/>
        <v>1121</v>
      </c>
      <c r="B1153" s="18" t="str">
        <f>IF(A1153&lt;=$O$14,EDATE(B1152,#REF!),"")</f>
        <v/>
      </c>
      <c r="C1153" s="19" t="str">
        <f t="shared" si="106"/>
        <v/>
      </c>
      <c r="D1153" s="19" t="str">
        <f t="shared" si="107"/>
        <v/>
      </c>
      <c r="E1153" s="19" t="str">
        <f>IF(A1153&lt;=$O$14,IF($O$15=1,(C1153+D1153)*$O$13,C1153*$O$13),"")</f>
        <v/>
      </c>
      <c r="F1153" s="19" t="str">
        <f t="shared" si="108"/>
        <v/>
      </c>
      <c r="G1153" s="19" t="str">
        <f t="shared" si="109"/>
        <v/>
      </c>
      <c r="H1153" s="19" t="str">
        <f t="shared" si="110"/>
        <v/>
      </c>
    </row>
    <row r="1154" spans="1:8" x14ac:dyDescent="0.3">
      <c r="A1154" s="14">
        <f t="shared" si="105"/>
        <v>1122</v>
      </c>
      <c r="B1154" s="15" t="str">
        <f>IF(A1154&lt;=$O$14,EDATE(B1153,#REF!),"")</f>
        <v/>
      </c>
      <c r="C1154" s="16" t="str">
        <f t="shared" si="106"/>
        <v/>
      </c>
      <c r="D1154" s="16" t="str">
        <f t="shared" si="107"/>
        <v/>
      </c>
      <c r="E1154" s="16" t="str">
        <f>IF(A1154&lt;=$O$14,IF($O$15=1,(C1154+D1154)*$O$13,C1154*$O$13),"")</f>
        <v/>
      </c>
      <c r="F1154" s="16" t="str">
        <f t="shared" si="108"/>
        <v/>
      </c>
      <c r="G1154" s="16" t="str">
        <f t="shared" si="109"/>
        <v/>
      </c>
      <c r="H1154" s="16" t="str">
        <f t="shared" si="110"/>
        <v/>
      </c>
    </row>
    <row r="1155" spans="1:8" x14ac:dyDescent="0.3">
      <c r="A1155" s="17">
        <f t="shared" si="105"/>
        <v>1123</v>
      </c>
      <c r="B1155" s="18" t="str">
        <f>IF(A1155&lt;=$O$14,EDATE(B1154,#REF!),"")</f>
        <v/>
      </c>
      <c r="C1155" s="19" t="str">
        <f t="shared" si="106"/>
        <v/>
      </c>
      <c r="D1155" s="19" t="str">
        <f t="shared" si="107"/>
        <v/>
      </c>
      <c r="E1155" s="19" t="str">
        <f>IF(A1155&lt;=$O$14,IF($O$15=1,(C1155+D1155)*$O$13,C1155*$O$13),"")</f>
        <v/>
      </c>
      <c r="F1155" s="19" t="str">
        <f t="shared" si="108"/>
        <v/>
      </c>
      <c r="G1155" s="19" t="str">
        <f t="shared" si="109"/>
        <v/>
      </c>
      <c r="H1155" s="19" t="str">
        <f t="shared" si="110"/>
        <v/>
      </c>
    </row>
    <row r="1156" spans="1:8" x14ac:dyDescent="0.3">
      <c r="A1156" s="14">
        <f t="shared" si="105"/>
        <v>1124</v>
      </c>
      <c r="B1156" s="15" t="str">
        <f>IF(A1156&lt;=$O$14,EDATE(B1155,#REF!),"")</f>
        <v/>
      </c>
      <c r="C1156" s="16" t="str">
        <f t="shared" si="106"/>
        <v/>
      </c>
      <c r="D1156" s="16" t="str">
        <f t="shared" si="107"/>
        <v/>
      </c>
      <c r="E1156" s="16" t="str">
        <f>IF(A1156&lt;=$O$14,IF($O$15=1,(C1156+D1156)*$O$13,C1156*$O$13),"")</f>
        <v/>
      </c>
      <c r="F1156" s="16" t="str">
        <f t="shared" si="108"/>
        <v/>
      </c>
      <c r="G1156" s="16" t="str">
        <f t="shared" si="109"/>
        <v/>
      </c>
      <c r="H1156" s="16" t="str">
        <f t="shared" si="110"/>
        <v/>
      </c>
    </row>
    <row r="1157" spans="1:8" x14ac:dyDescent="0.3">
      <c r="A1157" s="17">
        <f t="shared" si="105"/>
        <v>1125</v>
      </c>
      <c r="B1157" s="18" t="str">
        <f>IF(A1157&lt;=$O$14,EDATE(B1156,#REF!),"")</f>
        <v/>
      </c>
      <c r="C1157" s="19" t="str">
        <f t="shared" si="106"/>
        <v/>
      </c>
      <c r="D1157" s="19" t="str">
        <f t="shared" si="107"/>
        <v/>
      </c>
      <c r="E1157" s="19" t="str">
        <f>IF(A1157&lt;=$O$14,IF($O$15=1,(C1157+D1157)*$O$13,C1157*$O$13),"")</f>
        <v/>
      </c>
      <c r="F1157" s="19" t="str">
        <f t="shared" si="108"/>
        <v/>
      </c>
      <c r="G1157" s="19" t="str">
        <f t="shared" si="109"/>
        <v/>
      </c>
      <c r="H1157" s="19" t="str">
        <f t="shared" si="110"/>
        <v/>
      </c>
    </row>
    <row r="1158" spans="1:8" x14ac:dyDescent="0.3">
      <c r="A1158" s="14">
        <f t="shared" si="105"/>
        <v>1126</v>
      </c>
      <c r="B1158" s="15" t="str">
        <f>IF(A1158&lt;=$O$14,EDATE(B1157,#REF!),"")</f>
        <v/>
      </c>
      <c r="C1158" s="16" t="str">
        <f t="shared" si="106"/>
        <v/>
      </c>
      <c r="D1158" s="16" t="str">
        <f t="shared" si="107"/>
        <v/>
      </c>
      <c r="E1158" s="16" t="str">
        <f>IF(A1158&lt;=$O$14,IF($O$15=1,(C1158+D1158)*$O$13,C1158*$O$13),"")</f>
        <v/>
      </c>
      <c r="F1158" s="16" t="str">
        <f t="shared" si="108"/>
        <v/>
      </c>
      <c r="G1158" s="16" t="str">
        <f t="shared" si="109"/>
        <v/>
      </c>
      <c r="H1158" s="16" t="str">
        <f t="shared" si="110"/>
        <v/>
      </c>
    </row>
    <row r="1159" spans="1:8" x14ac:dyDescent="0.3">
      <c r="A1159" s="17">
        <f t="shared" si="105"/>
        <v>1127</v>
      </c>
      <c r="B1159" s="18" t="str">
        <f>IF(A1159&lt;=$O$14,EDATE(B1158,#REF!),"")</f>
        <v/>
      </c>
      <c r="C1159" s="19" t="str">
        <f t="shared" si="106"/>
        <v/>
      </c>
      <c r="D1159" s="19" t="str">
        <f t="shared" si="107"/>
        <v/>
      </c>
      <c r="E1159" s="19" t="str">
        <f>IF(A1159&lt;=$O$14,IF($O$15=1,(C1159+D1159)*$O$13,C1159*$O$13),"")</f>
        <v/>
      </c>
      <c r="F1159" s="19" t="str">
        <f t="shared" si="108"/>
        <v/>
      </c>
      <c r="G1159" s="19" t="str">
        <f t="shared" si="109"/>
        <v/>
      </c>
      <c r="H1159" s="19" t="str">
        <f t="shared" si="110"/>
        <v/>
      </c>
    </row>
    <row r="1160" spans="1:8" x14ac:dyDescent="0.3">
      <c r="A1160" s="14">
        <f t="shared" si="105"/>
        <v>1128</v>
      </c>
      <c r="B1160" s="15" t="str">
        <f>IF(A1160&lt;=$O$14,EDATE(B1159,#REF!),"")</f>
        <v/>
      </c>
      <c r="C1160" s="16" t="str">
        <f t="shared" si="106"/>
        <v/>
      </c>
      <c r="D1160" s="16" t="str">
        <f t="shared" si="107"/>
        <v/>
      </c>
      <c r="E1160" s="16" t="str">
        <f>IF(A1160&lt;=$O$14,IF($O$15=1,(C1160+D1160)*$O$13,C1160*$O$13),"")</f>
        <v/>
      </c>
      <c r="F1160" s="16" t="str">
        <f t="shared" si="108"/>
        <v/>
      </c>
      <c r="G1160" s="16" t="str">
        <f t="shared" si="109"/>
        <v/>
      </c>
      <c r="H1160" s="16" t="str">
        <f t="shared" si="110"/>
        <v/>
      </c>
    </row>
    <row r="1161" spans="1:8" x14ac:dyDescent="0.3">
      <c r="A1161" s="17">
        <f t="shared" si="105"/>
        <v>1129</v>
      </c>
      <c r="B1161" s="18" t="str">
        <f>IF(A1161&lt;=$O$14,EDATE(B1160,#REF!),"")</f>
        <v/>
      </c>
      <c r="C1161" s="19" t="str">
        <f t="shared" si="106"/>
        <v/>
      </c>
      <c r="D1161" s="19" t="str">
        <f t="shared" si="107"/>
        <v/>
      </c>
      <c r="E1161" s="19" t="str">
        <f>IF(A1161&lt;=$O$14,IF($O$15=1,(C1161+D1161)*$O$13,C1161*$O$13),"")</f>
        <v/>
      </c>
      <c r="F1161" s="19" t="str">
        <f t="shared" si="108"/>
        <v/>
      </c>
      <c r="G1161" s="19" t="str">
        <f t="shared" si="109"/>
        <v/>
      </c>
      <c r="H1161" s="19" t="str">
        <f t="shared" si="110"/>
        <v/>
      </c>
    </row>
    <row r="1162" spans="1:8" x14ac:dyDescent="0.3">
      <c r="A1162" s="14">
        <f t="shared" si="105"/>
        <v>1130</v>
      </c>
      <c r="B1162" s="15" t="str">
        <f>IF(A1162&lt;=$O$14,EDATE(B1161,#REF!),"")</f>
        <v/>
      </c>
      <c r="C1162" s="16" t="str">
        <f t="shared" si="106"/>
        <v/>
      </c>
      <c r="D1162" s="16" t="str">
        <f t="shared" si="107"/>
        <v/>
      </c>
      <c r="E1162" s="16" t="str">
        <f>IF(A1162&lt;=$O$14,IF($O$15=1,(C1162+D1162)*$O$13,C1162*$O$13),"")</f>
        <v/>
      </c>
      <c r="F1162" s="16" t="str">
        <f t="shared" si="108"/>
        <v/>
      </c>
      <c r="G1162" s="16" t="str">
        <f t="shared" si="109"/>
        <v/>
      </c>
      <c r="H1162" s="16" t="str">
        <f t="shared" si="110"/>
        <v/>
      </c>
    </row>
    <row r="1163" spans="1:8" x14ac:dyDescent="0.3">
      <c r="A1163" s="17">
        <f t="shared" si="105"/>
        <v>1131</v>
      </c>
      <c r="B1163" s="18" t="str">
        <f>IF(A1163&lt;=$O$14,EDATE(B1162,#REF!),"")</f>
        <v/>
      </c>
      <c r="C1163" s="19" t="str">
        <f t="shared" si="106"/>
        <v/>
      </c>
      <c r="D1163" s="19" t="str">
        <f t="shared" si="107"/>
        <v/>
      </c>
      <c r="E1163" s="19" t="str">
        <f>IF(A1163&lt;=$O$14,IF($O$15=1,(C1163+D1163)*$O$13,C1163*$O$13),"")</f>
        <v/>
      </c>
      <c r="F1163" s="19" t="str">
        <f t="shared" si="108"/>
        <v/>
      </c>
      <c r="G1163" s="19" t="str">
        <f t="shared" si="109"/>
        <v/>
      </c>
      <c r="H1163" s="19" t="str">
        <f t="shared" si="110"/>
        <v/>
      </c>
    </row>
    <row r="1164" spans="1:8" x14ac:dyDescent="0.3">
      <c r="A1164" s="14">
        <f t="shared" si="105"/>
        <v>1132</v>
      </c>
      <c r="B1164" s="15" t="str">
        <f>IF(A1164&lt;=$O$14,EDATE(B1163,#REF!),"")</f>
        <v/>
      </c>
      <c r="C1164" s="16" t="str">
        <f t="shared" si="106"/>
        <v/>
      </c>
      <c r="D1164" s="16" t="str">
        <f t="shared" si="107"/>
        <v/>
      </c>
      <c r="E1164" s="16" t="str">
        <f>IF(A1164&lt;=$O$14,IF($O$15=1,(C1164+D1164)*$O$13,C1164*$O$13),"")</f>
        <v/>
      </c>
      <c r="F1164" s="16" t="str">
        <f t="shared" si="108"/>
        <v/>
      </c>
      <c r="G1164" s="16" t="str">
        <f t="shared" si="109"/>
        <v/>
      </c>
      <c r="H1164" s="16" t="str">
        <f t="shared" si="110"/>
        <v/>
      </c>
    </row>
    <row r="1165" spans="1:8" x14ac:dyDescent="0.3">
      <c r="A1165" s="17">
        <f t="shared" si="105"/>
        <v>1133</v>
      </c>
      <c r="B1165" s="18" t="str">
        <f>IF(A1165&lt;=$O$14,EDATE(B1164,#REF!),"")</f>
        <v/>
      </c>
      <c r="C1165" s="19" t="str">
        <f t="shared" si="106"/>
        <v/>
      </c>
      <c r="D1165" s="19" t="str">
        <f t="shared" si="107"/>
        <v/>
      </c>
      <c r="E1165" s="19" t="str">
        <f>IF(A1165&lt;=$O$14,IF($O$15=1,(C1165+D1165)*$O$13,C1165*$O$13),"")</f>
        <v/>
      </c>
      <c r="F1165" s="19" t="str">
        <f t="shared" si="108"/>
        <v/>
      </c>
      <c r="G1165" s="19" t="str">
        <f t="shared" si="109"/>
        <v/>
      </c>
      <c r="H1165" s="19" t="str">
        <f t="shared" si="110"/>
        <v/>
      </c>
    </row>
    <row r="1166" spans="1:8" x14ac:dyDescent="0.3">
      <c r="A1166" s="14">
        <f t="shared" si="105"/>
        <v>1134</v>
      </c>
      <c r="B1166" s="15" t="str">
        <f>IF(A1166&lt;=$O$14,EDATE(B1165,#REF!),"")</f>
        <v/>
      </c>
      <c r="C1166" s="16" t="str">
        <f t="shared" si="106"/>
        <v/>
      </c>
      <c r="D1166" s="16" t="str">
        <f t="shared" si="107"/>
        <v/>
      </c>
      <c r="E1166" s="16" t="str">
        <f>IF(A1166&lt;=$O$14,IF($O$15=1,(C1166+D1166)*$O$13,C1166*$O$13),"")</f>
        <v/>
      </c>
      <c r="F1166" s="16" t="str">
        <f t="shared" si="108"/>
        <v/>
      </c>
      <c r="G1166" s="16" t="str">
        <f t="shared" si="109"/>
        <v/>
      </c>
      <c r="H1166" s="16" t="str">
        <f t="shared" si="110"/>
        <v/>
      </c>
    </row>
    <row r="1167" spans="1:8" x14ac:dyDescent="0.3">
      <c r="A1167" s="17">
        <f t="shared" si="105"/>
        <v>1135</v>
      </c>
      <c r="B1167" s="18" t="str">
        <f>IF(A1167&lt;=$O$14,EDATE(B1166,#REF!),"")</f>
        <v/>
      </c>
      <c r="C1167" s="19" t="str">
        <f t="shared" si="106"/>
        <v/>
      </c>
      <c r="D1167" s="19" t="str">
        <f t="shared" si="107"/>
        <v/>
      </c>
      <c r="E1167" s="19" t="str">
        <f>IF(A1167&lt;=$O$14,IF($O$15=1,(C1167+D1167)*$O$13,C1167*$O$13),"")</f>
        <v/>
      </c>
      <c r="F1167" s="19" t="str">
        <f t="shared" si="108"/>
        <v/>
      </c>
      <c r="G1167" s="19" t="str">
        <f t="shared" si="109"/>
        <v/>
      </c>
      <c r="H1167" s="19" t="str">
        <f t="shared" si="110"/>
        <v/>
      </c>
    </row>
    <row r="1168" spans="1:8" x14ac:dyDescent="0.3">
      <c r="A1168" s="14">
        <f t="shared" si="105"/>
        <v>1136</v>
      </c>
      <c r="B1168" s="15" t="str">
        <f>IF(A1168&lt;=$O$14,EDATE(B1167,#REF!),"")</f>
        <v/>
      </c>
      <c r="C1168" s="16" t="str">
        <f t="shared" si="106"/>
        <v/>
      </c>
      <c r="D1168" s="16" t="str">
        <f t="shared" si="107"/>
        <v/>
      </c>
      <c r="E1168" s="16" t="str">
        <f>IF(A1168&lt;=$O$14,IF($O$15=1,(C1168+D1168)*$O$13,C1168*$O$13),"")</f>
        <v/>
      </c>
      <c r="F1168" s="16" t="str">
        <f t="shared" si="108"/>
        <v/>
      </c>
      <c r="G1168" s="16" t="str">
        <f t="shared" si="109"/>
        <v/>
      </c>
      <c r="H1168" s="16" t="str">
        <f t="shared" si="110"/>
        <v/>
      </c>
    </row>
    <row r="1169" spans="1:8" x14ac:dyDescent="0.3">
      <c r="A1169" s="17">
        <f t="shared" si="105"/>
        <v>1137</v>
      </c>
      <c r="B1169" s="18" t="str">
        <f>IF(A1169&lt;=$O$14,EDATE(B1168,#REF!),"")</f>
        <v/>
      </c>
      <c r="C1169" s="19" t="str">
        <f t="shared" si="106"/>
        <v/>
      </c>
      <c r="D1169" s="19" t="str">
        <f t="shared" si="107"/>
        <v/>
      </c>
      <c r="E1169" s="19" t="str">
        <f>IF(A1169&lt;=$O$14,IF($O$15=1,(C1169+D1169)*$O$13,C1169*$O$13),"")</f>
        <v/>
      </c>
      <c r="F1169" s="19" t="str">
        <f t="shared" si="108"/>
        <v/>
      </c>
      <c r="G1169" s="19" t="str">
        <f t="shared" si="109"/>
        <v/>
      </c>
      <c r="H1169" s="19" t="str">
        <f t="shared" si="110"/>
        <v/>
      </c>
    </row>
    <row r="1170" spans="1:8" x14ac:dyDescent="0.3">
      <c r="A1170" s="14">
        <f t="shared" si="105"/>
        <v>1138</v>
      </c>
      <c r="B1170" s="15" t="str">
        <f>IF(A1170&lt;=$O$14,EDATE(B1169,#REF!),"")</f>
        <v/>
      </c>
      <c r="C1170" s="16" t="str">
        <f t="shared" si="106"/>
        <v/>
      </c>
      <c r="D1170" s="16" t="str">
        <f t="shared" si="107"/>
        <v/>
      </c>
      <c r="E1170" s="16" t="str">
        <f>IF(A1170&lt;=$O$14,IF($O$15=1,(C1170+D1170)*$O$13,C1170*$O$13),"")</f>
        <v/>
      </c>
      <c r="F1170" s="16" t="str">
        <f t="shared" si="108"/>
        <v/>
      </c>
      <c r="G1170" s="16" t="str">
        <f t="shared" si="109"/>
        <v/>
      </c>
      <c r="H1170" s="16" t="str">
        <f t="shared" si="110"/>
        <v/>
      </c>
    </row>
    <row r="1171" spans="1:8" x14ac:dyDescent="0.3">
      <c r="A1171" s="17">
        <f t="shared" si="105"/>
        <v>1139</v>
      </c>
      <c r="B1171" s="18" t="str">
        <f>IF(A1171&lt;=$O$14,EDATE(B1170,#REF!),"")</f>
        <v/>
      </c>
      <c r="C1171" s="19" t="str">
        <f t="shared" si="106"/>
        <v/>
      </c>
      <c r="D1171" s="19" t="str">
        <f t="shared" si="107"/>
        <v/>
      </c>
      <c r="E1171" s="19" t="str">
        <f>IF(A1171&lt;=$O$14,IF($O$15=1,(C1171+D1171)*$O$13,C1171*$O$13),"")</f>
        <v/>
      </c>
      <c r="F1171" s="19" t="str">
        <f t="shared" si="108"/>
        <v/>
      </c>
      <c r="G1171" s="19" t="str">
        <f t="shared" si="109"/>
        <v/>
      </c>
      <c r="H1171" s="19" t="str">
        <f t="shared" si="110"/>
        <v/>
      </c>
    </row>
    <row r="1172" spans="1:8" x14ac:dyDescent="0.3">
      <c r="A1172" s="14">
        <f t="shared" si="105"/>
        <v>1140</v>
      </c>
      <c r="B1172" s="15" t="str">
        <f>IF(A1172&lt;=$O$14,EDATE(B1171,#REF!),"")</f>
        <v/>
      </c>
      <c r="C1172" s="16" t="str">
        <f t="shared" si="106"/>
        <v/>
      </c>
      <c r="D1172" s="16" t="str">
        <f t="shared" si="107"/>
        <v/>
      </c>
      <c r="E1172" s="16" t="str">
        <f>IF(A1172&lt;=$O$14,IF($O$15=1,(C1172+D1172)*$O$13,C1172*$O$13),"")</f>
        <v/>
      </c>
      <c r="F1172" s="16" t="str">
        <f t="shared" si="108"/>
        <v/>
      </c>
      <c r="G1172" s="16" t="str">
        <f t="shared" si="109"/>
        <v/>
      </c>
      <c r="H1172" s="16" t="str">
        <f t="shared" si="110"/>
        <v/>
      </c>
    </row>
    <row r="1173" spans="1:8" x14ac:dyDescent="0.3">
      <c r="A1173" s="17">
        <f t="shared" si="105"/>
        <v>1141</v>
      </c>
      <c r="B1173" s="18" t="str">
        <f>IF(A1173&lt;=$O$14,EDATE(B1172,#REF!),"")</f>
        <v/>
      </c>
      <c r="C1173" s="19" t="str">
        <f t="shared" si="106"/>
        <v/>
      </c>
      <c r="D1173" s="19" t="str">
        <f t="shared" si="107"/>
        <v/>
      </c>
      <c r="E1173" s="19" t="str">
        <f>IF(A1173&lt;=$O$14,IF($O$15=1,(C1173+D1173)*$O$13,C1173*$O$13),"")</f>
        <v/>
      </c>
      <c r="F1173" s="19" t="str">
        <f t="shared" si="108"/>
        <v/>
      </c>
      <c r="G1173" s="19" t="str">
        <f t="shared" si="109"/>
        <v/>
      </c>
      <c r="H1173" s="19" t="str">
        <f t="shared" si="110"/>
        <v/>
      </c>
    </row>
    <row r="1174" spans="1:8" x14ac:dyDescent="0.3">
      <c r="A1174" s="14">
        <f t="shared" si="105"/>
        <v>1142</v>
      </c>
      <c r="B1174" s="15" t="str">
        <f>IF(A1174&lt;=$O$14,EDATE(B1173,#REF!),"")</f>
        <v/>
      </c>
      <c r="C1174" s="16" t="str">
        <f t="shared" si="106"/>
        <v/>
      </c>
      <c r="D1174" s="16" t="str">
        <f t="shared" si="107"/>
        <v/>
      </c>
      <c r="E1174" s="16" t="str">
        <f>IF(A1174&lt;=$O$14,IF($O$15=1,(C1174+D1174)*$O$13,C1174*$O$13),"")</f>
        <v/>
      </c>
      <c r="F1174" s="16" t="str">
        <f t="shared" si="108"/>
        <v/>
      </c>
      <c r="G1174" s="16" t="str">
        <f t="shared" si="109"/>
        <v/>
      </c>
      <c r="H1174" s="16" t="str">
        <f t="shared" si="110"/>
        <v/>
      </c>
    </row>
    <row r="1175" spans="1:8" x14ac:dyDescent="0.3">
      <c r="A1175" s="17">
        <f t="shared" si="105"/>
        <v>1143</v>
      </c>
      <c r="B1175" s="18" t="str">
        <f>IF(A1175&lt;=$O$14,EDATE(B1174,#REF!),"")</f>
        <v/>
      </c>
      <c r="C1175" s="19" t="str">
        <f t="shared" si="106"/>
        <v/>
      </c>
      <c r="D1175" s="19" t="str">
        <f t="shared" si="107"/>
        <v/>
      </c>
      <c r="E1175" s="19" t="str">
        <f>IF(A1175&lt;=$O$14,IF($O$15=1,(C1175+D1175)*$O$13,C1175*$O$13),"")</f>
        <v/>
      </c>
      <c r="F1175" s="19" t="str">
        <f t="shared" si="108"/>
        <v/>
      </c>
      <c r="G1175" s="19" t="str">
        <f t="shared" si="109"/>
        <v/>
      </c>
      <c r="H1175" s="19" t="str">
        <f t="shared" si="110"/>
        <v/>
      </c>
    </row>
    <row r="1176" spans="1:8" x14ac:dyDescent="0.3">
      <c r="A1176" s="14">
        <f t="shared" si="105"/>
        <v>1144</v>
      </c>
      <c r="B1176" s="15" t="str">
        <f>IF(A1176&lt;=$O$14,EDATE(B1175,#REF!),"")</f>
        <v/>
      </c>
      <c r="C1176" s="16" t="str">
        <f t="shared" si="106"/>
        <v/>
      </c>
      <c r="D1176" s="16" t="str">
        <f t="shared" si="107"/>
        <v/>
      </c>
      <c r="E1176" s="16" t="str">
        <f>IF(A1176&lt;=$O$14,IF($O$15=1,(C1176+D1176)*$O$13,C1176*$O$13),"")</f>
        <v/>
      </c>
      <c r="F1176" s="16" t="str">
        <f t="shared" si="108"/>
        <v/>
      </c>
      <c r="G1176" s="16" t="str">
        <f t="shared" si="109"/>
        <v/>
      </c>
      <c r="H1176" s="16" t="str">
        <f t="shared" si="110"/>
        <v/>
      </c>
    </row>
    <row r="1177" spans="1:8" x14ac:dyDescent="0.3">
      <c r="A1177" s="17">
        <f t="shared" si="105"/>
        <v>1145</v>
      </c>
      <c r="B1177" s="18" t="str">
        <f>IF(A1177&lt;=$O$14,EDATE(B1176,#REF!),"")</f>
        <v/>
      </c>
      <c r="C1177" s="19" t="str">
        <f t="shared" si="106"/>
        <v/>
      </c>
      <c r="D1177" s="19" t="str">
        <f t="shared" si="107"/>
        <v/>
      </c>
      <c r="E1177" s="19" t="str">
        <f>IF(A1177&lt;=$O$14,IF($O$15=1,(C1177+D1177)*$O$13,C1177*$O$13),"")</f>
        <v/>
      </c>
      <c r="F1177" s="19" t="str">
        <f t="shared" si="108"/>
        <v/>
      </c>
      <c r="G1177" s="19" t="str">
        <f t="shared" si="109"/>
        <v/>
      </c>
      <c r="H1177" s="19" t="str">
        <f t="shared" si="110"/>
        <v/>
      </c>
    </row>
    <row r="1178" spans="1:8" x14ac:dyDescent="0.3">
      <c r="A1178" s="14">
        <f t="shared" si="105"/>
        <v>1146</v>
      </c>
      <c r="B1178" s="15" t="str">
        <f>IF(A1178&lt;=$O$14,EDATE(B1177,#REF!),"")</f>
        <v/>
      </c>
      <c r="C1178" s="16" t="str">
        <f t="shared" si="106"/>
        <v/>
      </c>
      <c r="D1178" s="16" t="str">
        <f t="shared" si="107"/>
        <v/>
      </c>
      <c r="E1178" s="16" t="str">
        <f>IF(A1178&lt;=$O$14,IF($O$15=1,(C1178+D1178)*$O$13,C1178*$O$13),"")</f>
        <v/>
      </c>
      <c r="F1178" s="16" t="str">
        <f t="shared" si="108"/>
        <v/>
      </c>
      <c r="G1178" s="16" t="str">
        <f t="shared" si="109"/>
        <v/>
      </c>
      <c r="H1178" s="16" t="str">
        <f t="shared" si="110"/>
        <v/>
      </c>
    </row>
    <row r="1179" spans="1:8" x14ac:dyDescent="0.3">
      <c r="A1179" s="17">
        <f t="shared" si="105"/>
        <v>1147</v>
      </c>
      <c r="B1179" s="18" t="str">
        <f>IF(A1179&lt;=$O$14,EDATE(B1178,#REF!),"")</f>
        <v/>
      </c>
      <c r="C1179" s="19" t="str">
        <f t="shared" si="106"/>
        <v/>
      </c>
      <c r="D1179" s="19" t="str">
        <f t="shared" si="107"/>
        <v/>
      </c>
      <c r="E1179" s="19" t="str">
        <f>IF(A1179&lt;=$O$14,IF($O$15=1,(C1179+D1179)*$O$13,C1179*$O$13),"")</f>
        <v/>
      </c>
      <c r="F1179" s="19" t="str">
        <f t="shared" si="108"/>
        <v/>
      </c>
      <c r="G1179" s="19" t="str">
        <f t="shared" si="109"/>
        <v/>
      </c>
      <c r="H1179" s="19" t="str">
        <f t="shared" si="110"/>
        <v/>
      </c>
    </row>
    <row r="1180" spans="1:8" x14ac:dyDescent="0.3">
      <c r="A1180" s="14">
        <f t="shared" si="105"/>
        <v>1148</v>
      </c>
      <c r="B1180" s="15" t="str">
        <f>IF(A1180&lt;=$O$14,EDATE(B1179,#REF!),"")</f>
        <v/>
      </c>
      <c r="C1180" s="16" t="str">
        <f t="shared" si="106"/>
        <v/>
      </c>
      <c r="D1180" s="16" t="str">
        <f t="shared" si="107"/>
        <v/>
      </c>
      <c r="E1180" s="16" t="str">
        <f>IF(A1180&lt;=$O$14,IF($O$15=1,(C1180+D1180)*$O$13,C1180*$O$13),"")</f>
        <v/>
      </c>
      <c r="F1180" s="16" t="str">
        <f t="shared" si="108"/>
        <v/>
      </c>
      <c r="G1180" s="16" t="str">
        <f t="shared" si="109"/>
        <v/>
      </c>
      <c r="H1180" s="16" t="str">
        <f t="shared" si="110"/>
        <v/>
      </c>
    </row>
    <row r="1181" spans="1:8" x14ac:dyDescent="0.3">
      <c r="A1181" s="17">
        <f t="shared" si="105"/>
        <v>1149</v>
      </c>
      <c r="B1181" s="18" t="str">
        <f>IF(A1181&lt;=$O$14,EDATE(B1180,#REF!),"")</f>
        <v/>
      </c>
      <c r="C1181" s="19" t="str">
        <f t="shared" si="106"/>
        <v/>
      </c>
      <c r="D1181" s="19" t="str">
        <f t="shared" si="107"/>
        <v/>
      </c>
      <c r="E1181" s="19" t="str">
        <f>IF(A1181&lt;=$O$14,IF($O$15=1,(C1181+D1181)*$O$13,C1181*$O$13),"")</f>
        <v/>
      </c>
      <c r="F1181" s="19" t="str">
        <f t="shared" si="108"/>
        <v/>
      </c>
      <c r="G1181" s="19" t="str">
        <f t="shared" si="109"/>
        <v/>
      </c>
      <c r="H1181" s="19" t="str">
        <f t="shared" si="110"/>
        <v/>
      </c>
    </row>
    <row r="1182" spans="1:8" x14ac:dyDescent="0.3">
      <c r="A1182" s="14">
        <f t="shared" si="105"/>
        <v>1150</v>
      </c>
      <c r="B1182" s="15" t="str">
        <f>IF(A1182&lt;=$O$14,EDATE(B1181,#REF!),"")</f>
        <v/>
      </c>
      <c r="C1182" s="16" t="str">
        <f t="shared" si="106"/>
        <v/>
      </c>
      <c r="D1182" s="16" t="str">
        <f t="shared" si="107"/>
        <v/>
      </c>
      <c r="E1182" s="16" t="str">
        <f>IF(A1182&lt;=$O$14,IF($O$15=1,(C1182+D1182)*$O$13,C1182*$O$13),"")</f>
        <v/>
      </c>
      <c r="F1182" s="16" t="str">
        <f t="shared" si="108"/>
        <v/>
      </c>
      <c r="G1182" s="16" t="str">
        <f t="shared" si="109"/>
        <v/>
      </c>
      <c r="H1182" s="16" t="str">
        <f t="shared" si="110"/>
        <v/>
      </c>
    </row>
    <row r="1183" spans="1:8" x14ac:dyDescent="0.3">
      <c r="A1183" s="17">
        <f t="shared" si="105"/>
        <v>1151</v>
      </c>
      <c r="B1183" s="18" t="str">
        <f>IF(A1183&lt;=$O$14,EDATE(B1182,#REF!),"")</f>
        <v/>
      </c>
      <c r="C1183" s="19" t="str">
        <f t="shared" si="106"/>
        <v/>
      </c>
      <c r="D1183" s="19" t="str">
        <f t="shared" si="107"/>
        <v/>
      </c>
      <c r="E1183" s="19" t="str">
        <f>IF(A1183&lt;=$O$14,IF($O$15=1,(C1183+D1183)*$O$13,C1183*$O$13),"")</f>
        <v/>
      </c>
      <c r="F1183" s="19" t="str">
        <f t="shared" si="108"/>
        <v/>
      </c>
      <c r="G1183" s="19" t="str">
        <f t="shared" si="109"/>
        <v/>
      </c>
      <c r="H1183" s="19" t="str">
        <f t="shared" si="110"/>
        <v/>
      </c>
    </row>
    <row r="1184" spans="1:8" x14ac:dyDescent="0.3">
      <c r="A1184" s="14">
        <f t="shared" si="105"/>
        <v>1152</v>
      </c>
      <c r="B1184" s="15" t="str">
        <f>IF(A1184&lt;=$O$14,EDATE(B1183,#REF!),"")</f>
        <v/>
      </c>
      <c r="C1184" s="16" t="str">
        <f t="shared" si="106"/>
        <v/>
      </c>
      <c r="D1184" s="16" t="str">
        <f t="shared" si="107"/>
        <v/>
      </c>
      <c r="E1184" s="16" t="str">
        <f>IF(A1184&lt;=$O$14,IF($O$15=1,(C1184+D1184)*$O$13,C1184*$O$13),"")</f>
        <v/>
      </c>
      <c r="F1184" s="16" t="str">
        <f t="shared" si="108"/>
        <v/>
      </c>
      <c r="G1184" s="16" t="str">
        <f t="shared" si="109"/>
        <v/>
      </c>
      <c r="H1184" s="16" t="str">
        <f t="shared" si="110"/>
        <v/>
      </c>
    </row>
    <row r="1185" spans="1:8" x14ac:dyDescent="0.3">
      <c r="A1185" s="17">
        <f t="shared" ref="A1185:A1232" si="111">A1184+1</f>
        <v>1153</v>
      </c>
      <c r="B1185" s="18" t="str">
        <f>IF(A1185&lt;=$O$14,EDATE(B1184,#REF!),"")</f>
        <v/>
      </c>
      <c r="C1185" s="19" t="str">
        <f t="shared" ref="C1185:C1232" si="112">IF(A1185&lt;=$O$14,F1184,"")</f>
        <v/>
      </c>
      <c r="D1185" s="19" t="str">
        <f t="shared" ref="D1185:D1232" si="113">IF(A1185&lt;=$O$14,$B$5,"")</f>
        <v/>
      </c>
      <c r="E1185" s="19" t="str">
        <f>IF(A1185&lt;=$O$14,IF($O$15=1,(C1185+D1185)*$O$13,C1185*$O$13),"")</f>
        <v/>
      </c>
      <c r="F1185" s="19" t="str">
        <f t="shared" ref="F1185:F1232" si="114">IF(A1185&lt;=$O$14,C1185+D1185+E1185,"")</f>
        <v/>
      </c>
      <c r="G1185" s="19" t="str">
        <f t="shared" ref="G1185:G1232" si="115">IF(A1185&lt;=$O$14,G1184+D1185,"")</f>
        <v/>
      </c>
      <c r="H1185" s="19" t="str">
        <f t="shared" ref="H1185:H1248" si="116">IF(A1185&lt;=$O$14,F1185-G1185,"")</f>
        <v/>
      </c>
    </row>
    <row r="1186" spans="1:8" x14ac:dyDescent="0.3">
      <c r="A1186" s="14">
        <f t="shared" si="111"/>
        <v>1154</v>
      </c>
      <c r="B1186" s="15" t="str">
        <f>IF(A1186&lt;=$O$14,EDATE(B1185,#REF!),"")</f>
        <v/>
      </c>
      <c r="C1186" s="16" t="str">
        <f t="shared" si="112"/>
        <v/>
      </c>
      <c r="D1186" s="16" t="str">
        <f t="shared" si="113"/>
        <v/>
      </c>
      <c r="E1186" s="16" t="str">
        <f>IF(A1186&lt;=$O$14,IF($O$15=1,(C1186+D1186)*$O$13,C1186*$O$13),"")</f>
        <v/>
      </c>
      <c r="F1186" s="16" t="str">
        <f t="shared" si="114"/>
        <v/>
      </c>
      <c r="G1186" s="16" t="str">
        <f t="shared" si="115"/>
        <v/>
      </c>
      <c r="H1186" s="16" t="str">
        <f t="shared" si="116"/>
        <v/>
      </c>
    </row>
    <row r="1187" spans="1:8" x14ac:dyDescent="0.3">
      <c r="A1187" s="17">
        <f t="shared" si="111"/>
        <v>1155</v>
      </c>
      <c r="B1187" s="18" t="str">
        <f>IF(A1187&lt;=$O$14,EDATE(B1186,#REF!),"")</f>
        <v/>
      </c>
      <c r="C1187" s="19" t="str">
        <f t="shared" si="112"/>
        <v/>
      </c>
      <c r="D1187" s="19" t="str">
        <f t="shared" si="113"/>
        <v/>
      </c>
      <c r="E1187" s="19" t="str">
        <f>IF(A1187&lt;=$O$14,IF($O$15=1,(C1187+D1187)*$O$13,C1187*$O$13),"")</f>
        <v/>
      </c>
      <c r="F1187" s="19" t="str">
        <f t="shared" si="114"/>
        <v/>
      </c>
      <c r="G1187" s="19" t="str">
        <f t="shared" si="115"/>
        <v/>
      </c>
      <c r="H1187" s="19" t="str">
        <f t="shared" si="116"/>
        <v/>
      </c>
    </row>
    <row r="1188" spans="1:8" x14ac:dyDescent="0.3">
      <c r="A1188" s="14">
        <f t="shared" si="111"/>
        <v>1156</v>
      </c>
      <c r="B1188" s="15" t="str">
        <f>IF(A1188&lt;=$O$14,EDATE(B1187,#REF!),"")</f>
        <v/>
      </c>
      <c r="C1188" s="16" t="str">
        <f t="shared" si="112"/>
        <v/>
      </c>
      <c r="D1188" s="16" t="str">
        <f t="shared" si="113"/>
        <v/>
      </c>
      <c r="E1188" s="16" t="str">
        <f>IF(A1188&lt;=$O$14,IF($O$15=1,(C1188+D1188)*$O$13,C1188*$O$13),"")</f>
        <v/>
      </c>
      <c r="F1188" s="16" t="str">
        <f t="shared" si="114"/>
        <v/>
      </c>
      <c r="G1188" s="16" t="str">
        <f t="shared" si="115"/>
        <v/>
      </c>
      <c r="H1188" s="16" t="str">
        <f t="shared" si="116"/>
        <v/>
      </c>
    </row>
    <row r="1189" spans="1:8" x14ac:dyDescent="0.3">
      <c r="A1189" s="17">
        <f t="shared" si="111"/>
        <v>1157</v>
      </c>
      <c r="B1189" s="18" t="str">
        <f>IF(A1189&lt;=$O$14,EDATE(B1188,#REF!),"")</f>
        <v/>
      </c>
      <c r="C1189" s="19" t="str">
        <f t="shared" si="112"/>
        <v/>
      </c>
      <c r="D1189" s="19" t="str">
        <f t="shared" si="113"/>
        <v/>
      </c>
      <c r="E1189" s="19" t="str">
        <f>IF(A1189&lt;=$O$14,IF($O$15=1,(C1189+D1189)*$O$13,C1189*$O$13),"")</f>
        <v/>
      </c>
      <c r="F1189" s="19" t="str">
        <f t="shared" si="114"/>
        <v/>
      </c>
      <c r="G1189" s="19" t="str">
        <f t="shared" si="115"/>
        <v/>
      </c>
      <c r="H1189" s="19" t="str">
        <f t="shared" si="116"/>
        <v/>
      </c>
    </row>
    <row r="1190" spans="1:8" x14ac:dyDescent="0.3">
      <c r="A1190" s="14">
        <f t="shared" si="111"/>
        <v>1158</v>
      </c>
      <c r="B1190" s="15" t="str">
        <f>IF(A1190&lt;=$O$14,EDATE(B1189,#REF!),"")</f>
        <v/>
      </c>
      <c r="C1190" s="16" t="str">
        <f t="shared" si="112"/>
        <v/>
      </c>
      <c r="D1190" s="16" t="str">
        <f t="shared" si="113"/>
        <v/>
      </c>
      <c r="E1190" s="16" t="str">
        <f>IF(A1190&lt;=$O$14,IF($O$15=1,(C1190+D1190)*$O$13,C1190*$O$13),"")</f>
        <v/>
      </c>
      <c r="F1190" s="16" t="str">
        <f t="shared" si="114"/>
        <v/>
      </c>
      <c r="G1190" s="16" t="str">
        <f t="shared" si="115"/>
        <v/>
      </c>
      <c r="H1190" s="16" t="str">
        <f t="shared" si="116"/>
        <v/>
      </c>
    </row>
    <row r="1191" spans="1:8" x14ac:dyDescent="0.3">
      <c r="A1191" s="17">
        <f t="shared" si="111"/>
        <v>1159</v>
      </c>
      <c r="B1191" s="18" t="str">
        <f>IF(A1191&lt;=$O$14,EDATE(B1190,#REF!),"")</f>
        <v/>
      </c>
      <c r="C1191" s="19" t="str">
        <f t="shared" si="112"/>
        <v/>
      </c>
      <c r="D1191" s="19" t="str">
        <f t="shared" si="113"/>
        <v/>
      </c>
      <c r="E1191" s="19" t="str">
        <f>IF(A1191&lt;=$O$14,IF($O$15=1,(C1191+D1191)*$O$13,C1191*$O$13),"")</f>
        <v/>
      </c>
      <c r="F1191" s="19" t="str">
        <f t="shared" si="114"/>
        <v/>
      </c>
      <c r="G1191" s="19" t="str">
        <f t="shared" si="115"/>
        <v/>
      </c>
      <c r="H1191" s="19" t="str">
        <f t="shared" si="116"/>
        <v/>
      </c>
    </row>
    <row r="1192" spans="1:8" x14ac:dyDescent="0.3">
      <c r="A1192" s="14">
        <f t="shared" si="111"/>
        <v>1160</v>
      </c>
      <c r="B1192" s="15" t="str">
        <f>IF(A1192&lt;=$O$14,EDATE(B1191,#REF!),"")</f>
        <v/>
      </c>
      <c r="C1192" s="16" t="str">
        <f t="shared" si="112"/>
        <v/>
      </c>
      <c r="D1192" s="16" t="str">
        <f t="shared" si="113"/>
        <v/>
      </c>
      <c r="E1192" s="16" t="str">
        <f>IF(A1192&lt;=$O$14,IF($O$15=1,(C1192+D1192)*$O$13,C1192*$O$13),"")</f>
        <v/>
      </c>
      <c r="F1192" s="16" t="str">
        <f t="shared" si="114"/>
        <v/>
      </c>
      <c r="G1192" s="16" t="str">
        <f t="shared" si="115"/>
        <v/>
      </c>
      <c r="H1192" s="16" t="str">
        <f t="shared" si="116"/>
        <v/>
      </c>
    </row>
    <row r="1193" spans="1:8" x14ac:dyDescent="0.3">
      <c r="A1193" s="17">
        <f t="shared" si="111"/>
        <v>1161</v>
      </c>
      <c r="B1193" s="18" t="str">
        <f>IF(A1193&lt;=$O$14,EDATE(B1192,#REF!),"")</f>
        <v/>
      </c>
      <c r="C1193" s="19" t="str">
        <f t="shared" si="112"/>
        <v/>
      </c>
      <c r="D1193" s="19" t="str">
        <f t="shared" si="113"/>
        <v/>
      </c>
      <c r="E1193" s="19" t="str">
        <f>IF(A1193&lt;=$O$14,IF($O$15=1,(C1193+D1193)*$O$13,C1193*$O$13),"")</f>
        <v/>
      </c>
      <c r="F1193" s="19" t="str">
        <f t="shared" si="114"/>
        <v/>
      </c>
      <c r="G1193" s="19" t="str">
        <f t="shared" si="115"/>
        <v/>
      </c>
      <c r="H1193" s="19" t="str">
        <f t="shared" si="116"/>
        <v/>
      </c>
    </row>
    <row r="1194" spans="1:8" x14ac:dyDescent="0.3">
      <c r="A1194" s="14">
        <f t="shared" si="111"/>
        <v>1162</v>
      </c>
      <c r="B1194" s="15" t="str">
        <f>IF(A1194&lt;=$O$14,EDATE(B1193,#REF!),"")</f>
        <v/>
      </c>
      <c r="C1194" s="16" t="str">
        <f t="shared" si="112"/>
        <v/>
      </c>
      <c r="D1194" s="16" t="str">
        <f t="shared" si="113"/>
        <v/>
      </c>
      <c r="E1194" s="16" t="str">
        <f>IF(A1194&lt;=$O$14,IF($O$15=1,(C1194+D1194)*$O$13,C1194*$O$13),"")</f>
        <v/>
      </c>
      <c r="F1194" s="16" t="str">
        <f t="shared" si="114"/>
        <v/>
      </c>
      <c r="G1194" s="16" t="str">
        <f t="shared" si="115"/>
        <v/>
      </c>
      <c r="H1194" s="16" t="str">
        <f t="shared" si="116"/>
        <v/>
      </c>
    </row>
    <row r="1195" spans="1:8" x14ac:dyDescent="0.3">
      <c r="A1195" s="17">
        <f t="shared" si="111"/>
        <v>1163</v>
      </c>
      <c r="B1195" s="18" t="str">
        <f>IF(A1195&lt;=$O$14,EDATE(B1194,#REF!),"")</f>
        <v/>
      </c>
      <c r="C1195" s="19" t="str">
        <f t="shared" si="112"/>
        <v/>
      </c>
      <c r="D1195" s="19" t="str">
        <f t="shared" si="113"/>
        <v/>
      </c>
      <c r="E1195" s="19" t="str">
        <f>IF(A1195&lt;=$O$14,IF($O$15=1,(C1195+D1195)*$O$13,C1195*$O$13),"")</f>
        <v/>
      </c>
      <c r="F1195" s="19" t="str">
        <f t="shared" si="114"/>
        <v/>
      </c>
      <c r="G1195" s="19" t="str">
        <f t="shared" si="115"/>
        <v/>
      </c>
      <c r="H1195" s="19" t="str">
        <f t="shared" si="116"/>
        <v/>
      </c>
    </row>
    <row r="1196" spans="1:8" x14ac:dyDescent="0.3">
      <c r="A1196" s="14">
        <f t="shared" si="111"/>
        <v>1164</v>
      </c>
      <c r="B1196" s="15" t="str">
        <f>IF(A1196&lt;=$O$14,EDATE(B1195,#REF!),"")</f>
        <v/>
      </c>
      <c r="C1196" s="16" t="str">
        <f t="shared" si="112"/>
        <v/>
      </c>
      <c r="D1196" s="16" t="str">
        <f t="shared" si="113"/>
        <v/>
      </c>
      <c r="E1196" s="16" t="str">
        <f>IF(A1196&lt;=$O$14,IF($O$15=1,(C1196+D1196)*$O$13,C1196*$O$13),"")</f>
        <v/>
      </c>
      <c r="F1196" s="16" t="str">
        <f t="shared" si="114"/>
        <v/>
      </c>
      <c r="G1196" s="16" t="str">
        <f t="shared" si="115"/>
        <v/>
      </c>
      <c r="H1196" s="16" t="str">
        <f t="shared" si="116"/>
        <v/>
      </c>
    </row>
    <row r="1197" spans="1:8" x14ac:dyDescent="0.3">
      <c r="A1197" s="17">
        <f t="shared" si="111"/>
        <v>1165</v>
      </c>
      <c r="B1197" s="18" t="str">
        <f>IF(A1197&lt;=$O$14,EDATE(B1196,#REF!),"")</f>
        <v/>
      </c>
      <c r="C1197" s="19" t="str">
        <f t="shared" si="112"/>
        <v/>
      </c>
      <c r="D1197" s="19" t="str">
        <f t="shared" si="113"/>
        <v/>
      </c>
      <c r="E1197" s="19" t="str">
        <f>IF(A1197&lt;=$O$14,IF($O$15=1,(C1197+D1197)*$O$13,C1197*$O$13),"")</f>
        <v/>
      </c>
      <c r="F1197" s="19" t="str">
        <f t="shared" si="114"/>
        <v/>
      </c>
      <c r="G1197" s="19" t="str">
        <f t="shared" si="115"/>
        <v/>
      </c>
      <c r="H1197" s="19" t="str">
        <f t="shared" si="116"/>
        <v/>
      </c>
    </row>
    <row r="1198" spans="1:8" x14ac:dyDescent="0.3">
      <c r="A1198" s="14">
        <f t="shared" si="111"/>
        <v>1166</v>
      </c>
      <c r="B1198" s="15" t="str">
        <f>IF(A1198&lt;=$O$14,EDATE(B1197,#REF!),"")</f>
        <v/>
      </c>
      <c r="C1198" s="16" t="str">
        <f t="shared" si="112"/>
        <v/>
      </c>
      <c r="D1198" s="16" t="str">
        <f t="shared" si="113"/>
        <v/>
      </c>
      <c r="E1198" s="16" t="str">
        <f>IF(A1198&lt;=$O$14,IF($O$15=1,(C1198+D1198)*$O$13,C1198*$O$13),"")</f>
        <v/>
      </c>
      <c r="F1198" s="16" t="str">
        <f t="shared" si="114"/>
        <v/>
      </c>
      <c r="G1198" s="16" t="str">
        <f t="shared" si="115"/>
        <v/>
      </c>
      <c r="H1198" s="16" t="str">
        <f t="shared" si="116"/>
        <v/>
      </c>
    </row>
    <row r="1199" spans="1:8" x14ac:dyDescent="0.3">
      <c r="A1199" s="17">
        <f t="shared" si="111"/>
        <v>1167</v>
      </c>
      <c r="B1199" s="18" t="str">
        <f>IF(A1199&lt;=$O$14,EDATE(B1198,#REF!),"")</f>
        <v/>
      </c>
      <c r="C1199" s="19" t="str">
        <f t="shared" si="112"/>
        <v/>
      </c>
      <c r="D1199" s="19" t="str">
        <f t="shared" si="113"/>
        <v/>
      </c>
      <c r="E1199" s="19" t="str">
        <f>IF(A1199&lt;=$O$14,IF($O$15=1,(C1199+D1199)*$O$13,C1199*$O$13),"")</f>
        <v/>
      </c>
      <c r="F1199" s="19" t="str">
        <f t="shared" si="114"/>
        <v/>
      </c>
      <c r="G1199" s="19" t="str">
        <f t="shared" si="115"/>
        <v/>
      </c>
      <c r="H1199" s="19" t="str">
        <f t="shared" si="116"/>
        <v/>
      </c>
    </row>
    <row r="1200" spans="1:8" x14ac:dyDescent="0.3">
      <c r="A1200" s="14">
        <f t="shared" si="111"/>
        <v>1168</v>
      </c>
      <c r="B1200" s="15" t="str">
        <f>IF(A1200&lt;=$O$14,EDATE(B1199,#REF!),"")</f>
        <v/>
      </c>
      <c r="C1200" s="16" t="str">
        <f t="shared" si="112"/>
        <v/>
      </c>
      <c r="D1200" s="16" t="str">
        <f t="shared" si="113"/>
        <v/>
      </c>
      <c r="E1200" s="16" t="str">
        <f>IF(A1200&lt;=$O$14,IF($O$15=1,(C1200+D1200)*$O$13,C1200*$O$13),"")</f>
        <v/>
      </c>
      <c r="F1200" s="16" t="str">
        <f t="shared" si="114"/>
        <v/>
      </c>
      <c r="G1200" s="16" t="str">
        <f t="shared" si="115"/>
        <v/>
      </c>
      <c r="H1200" s="16" t="str">
        <f t="shared" si="116"/>
        <v/>
      </c>
    </row>
    <row r="1201" spans="1:8" x14ac:dyDescent="0.3">
      <c r="A1201" s="17">
        <f t="shared" si="111"/>
        <v>1169</v>
      </c>
      <c r="B1201" s="18" t="str">
        <f>IF(A1201&lt;=$O$14,EDATE(B1200,#REF!),"")</f>
        <v/>
      </c>
      <c r="C1201" s="19" t="str">
        <f t="shared" si="112"/>
        <v/>
      </c>
      <c r="D1201" s="19" t="str">
        <f t="shared" si="113"/>
        <v/>
      </c>
      <c r="E1201" s="19" t="str">
        <f>IF(A1201&lt;=$O$14,IF($O$15=1,(C1201+D1201)*$O$13,C1201*$O$13),"")</f>
        <v/>
      </c>
      <c r="F1201" s="19" t="str">
        <f t="shared" si="114"/>
        <v/>
      </c>
      <c r="G1201" s="19" t="str">
        <f t="shared" si="115"/>
        <v/>
      </c>
      <c r="H1201" s="19" t="str">
        <f t="shared" si="116"/>
        <v/>
      </c>
    </row>
    <row r="1202" spans="1:8" x14ac:dyDescent="0.3">
      <c r="A1202" s="14">
        <f t="shared" si="111"/>
        <v>1170</v>
      </c>
      <c r="B1202" s="15" t="str">
        <f>IF(A1202&lt;=$O$14,EDATE(B1201,#REF!),"")</f>
        <v/>
      </c>
      <c r="C1202" s="16" t="str">
        <f t="shared" si="112"/>
        <v/>
      </c>
      <c r="D1202" s="16" t="str">
        <f t="shared" si="113"/>
        <v/>
      </c>
      <c r="E1202" s="16" t="str">
        <f>IF(A1202&lt;=$O$14,IF($O$15=1,(C1202+D1202)*$O$13,C1202*$O$13),"")</f>
        <v/>
      </c>
      <c r="F1202" s="16" t="str">
        <f t="shared" si="114"/>
        <v/>
      </c>
      <c r="G1202" s="16" t="str">
        <f t="shared" si="115"/>
        <v/>
      </c>
      <c r="H1202" s="16" t="str">
        <f t="shared" si="116"/>
        <v/>
      </c>
    </row>
    <row r="1203" spans="1:8" x14ac:dyDescent="0.3">
      <c r="A1203" s="17">
        <f t="shared" si="111"/>
        <v>1171</v>
      </c>
      <c r="B1203" s="18" t="str">
        <f>IF(A1203&lt;=$O$14,EDATE(B1202,#REF!),"")</f>
        <v/>
      </c>
      <c r="C1203" s="19" t="str">
        <f t="shared" si="112"/>
        <v/>
      </c>
      <c r="D1203" s="19" t="str">
        <f t="shared" si="113"/>
        <v/>
      </c>
      <c r="E1203" s="19" t="str">
        <f>IF(A1203&lt;=$O$14,IF($O$15=1,(C1203+D1203)*$O$13,C1203*$O$13),"")</f>
        <v/>
      </c>
      <c r="F1203" s="19" t="str">
        <f t="shared" si="114"/>
        <v/>
      </c>
      <c r="G1203" s="19" t="str">
        <f t="shared" si="115"/>
        <v/>
      </c>
      <c r="H1203" s="19" t="str">
        <f t="shared" si="116"/>
        <v/>
      </c>
    </row>
    <row r="1204" spans="1:8" x14ac:dyDescent="0.3">
      <c r="A1204" s="14">
        <f t="shared" si="111"/>
        <v>1172</v>
      </c>
      <c r="B1204" s="15" t="str">
        <f>IF(A1204&lt;=$O$14,EDATE(B1203,#REF!),"")</f>
        <v/>
      </c>
      <c r="C1204" s="16" t="str">
        <f t="shared" si="112"/>
        <v/>
      </c>
      <c r="D1204" s="16" t="str">
        <f t="shared" si="113"/>
        <v/>
      </c>
      <c r="E1204" s="16" t="str">
        <f>IF(A1204&lt;=$O$14,IF($O$15=1,(C1204+D1204)*$O$13,C1204*$O$13),"")</f>
        <v/>
      </c>
      <c r="F1204" s="16" t="str">
        <f t="shared" si="114"/>
        <v/>
      </c>
      <c r="G1204" s="16" t="str">
        <f t="shared" si="115"/>
        <v/>
      </c>
      <c r="H1204" s="16" t="str">
        <f t="shared" si="116"/>
        <v/>
      </c>
    </row>
    <row r="1205" spans="1:8" x14ac:dyDescent="0.3">
      <c r="A1205" s="17">
        <f t="shared" si="111"/>
        <v>1173</v>
      </c>
      <c r="B1205" s="18" t="str">
        <f>IF(A1205&lt;=$O$14,EDATE(B1204,#REF!),"")</f>
        <v/>
      </c>
      <c r="C1205" s="19" t="str">
        <f t="shared" si="112"/>
        <v/>
      </c>
      <c r="D1205" s="19" t="str">
        <f t="shared" si="113"/>
        <v/>
      </c>
      <c r="E1205" s="19" t="str">
        <f>IF(A1205&lt;=$O$14,IF($O$15=1,(C1205+D1205)*$O$13,C1205*$O$13),"")</f>
        <v/>
      </c>
      <c r="F1205" s="19" t="str">
        <f t="shared" si="114"/>
        <v/>
      </c>
      <c r="G1205" s="19" t="str">
        <f t="shared" si="115"/>
        <v/>
      </c>
      <c r="H1205" s="19" t="str">
        <f t="shared" si="116"/>
        <v/>
      </c>
    </row>
    <row r="1206" spans="1:8" x14ac:dyDescent="0.3">
      <c r="A1206" s="14">
        <f t="shared" si="111"/>
        <v>1174</v>
      </c>
      <c r="B1206" s="15" t="str">
        <f>IF(A1206&lt;=$O$14,EDATE(B1205,#REF!),"")</f>
        <v/>
      </c>
      <c r="C1206" s="16" t="str">
        <f t="shared" si="112"/>
        <v/>
      </c>
      <c r="D1206" s="16" t="str">
        <f t="shared" si="113"/>
        <v/>
      </c>
      <c r="E1206" s="16" t="str">
        <f>IF(A1206&lt;=$O$14,IF($O$15=1,(C1206+D1206)*$O$13,C1206*$O$13),"")</f>
        <v/>
      </c>
      <c r="F1206" s="16" t="str">
        <f t="shared" si="114"/>
        <v/>
      </c>
      <c r="G1206" s="16" t="str">
        <f t="shared" si="115"/>
        <v/>
      </c>
      <c r="H1206" s="16" t="str">
        <f t="shared" si="116"/>
        <v/>
      </c>
    </row>
    <row r="1207" spans="1:8" x14ac:dyDescent="0.3">
      <c r="A1207" s="17">
        <f t="shared" si="111"/>
        <v>1175</v>
      </c>
      <c r="B1207" s="18" t="str">
        <f>IF(A1207&lt;=$O$14,EDATE(B1206,#REF!),"")</f>
        <v/>
      </c>
      <c r="C1207" s="19" t="str">
        <f t="shared" si="112"/>
        <v/>
      </c>
      <c r="D1207" s="19" t="str">
        <f t="shared" si="113"/>
        <v/>
      </c>
      <c r="E1207" s="19" t="str">
        <f>IF(A1207&lt;=$O$14,IF($O$15=1,(C1207+D1207)*$O$13,C1207*$O$13),"")</f>
        <v/>
      </c>
      <c r="F1207" s="19" t="str">
        <f t="shared" si="114"/>
        <v/>
      </c>
      <c r="G1207" s="19" t="str">
        <f t="shared" si="115"/>
        <v/>
      </c>
      <c r="H1207" s="19" t="str">
        <f t="shared" si="116"/>
        <v/>
      </c>
    </row>
    <row r="1208" spans="1:8" x14ac:dyDescent="0.3">
      <c r="A1208" s="14">
        <f t="shared" si="111"/>
        <v>1176</v>
      </c>
      <c r="B1208" s="15" t="str">
        <f>IF(A1208&lt;=$O$14,EDATE(B1207,#REF!),"")</f>
        <v/>
      </c>
      <c r="C1208" s="16" t="str">
        <f t="shared" si="112"/>
        <v/>
      </c>
      <c r="D1208" s="16" t="str">
        <f t="shared" si="113"/>
        <v/>
      </c>
      <c r="E1208" s="16" t="str">
        <f>IF(A1208&lt;=$O$14,IF($O$15=1,(C1208+D1208)*$O$13,C1208*$O$13),"")</f>
        <v/>
      </c>
      <c r="F1208" s="16" t="str">
        <f t="shared" si="114"/>
        <v/>
      </c>
      <c r="G1208" s="16" t="str">
        <f t="shared" si="115"/>
        <v/>
      </c>
      <c r="H1208" s="16" t="str">
        <f t="shared" si="116"/>
        <v/>
      </c>
    </row>
    <row r="1209" spans="1:8" x14ac:dyDescent="0.3">
      <c r="A1209" s="17">
        <f t="shared" si="111"/>
        <v>1177</v>
      </c>
      <c r="B1209" s="18" t="str">
        <f>IF(A1209&lt;=$O$14,EDATE(B1208,#REF!),"")</f>
        <v/>
      </c>
      <c r="C1209" s="19" t="str">
        <f t="shared" si="112"/>
        <v/>
      </c>
      <c r="D1209" s="19" t="str">
        <f t="shared" si="113"/>
        <v/>
      </c>
      <c r="E1209" s="19" t="str">
        <f>IF(A1209&lt;=$O$14,IF($O$15=1,(C1209+D1209)*$O$13,C1209*$O$13),"")</f>
        <v/>
      </c>
      <c r="F1209" s="19" t="str">
        <f t="shared" si="114"/>
        <v/>
      </c>
      <c r="G1209" s="19" t="str">
        <f t="shared" si="115"/>
        <v/>
      </c>
      <c r="H1209" s="19" t="str">
        <f t="shared" si="116"/>
        <v/>
      </c>
    </row>
    <row r="1210" spans="1:8" x14ac:dyDescent="0.3">
      <c r="A1210" s="14">
        <f t="shared" si="111"/>
        <v>1178</v>
      </c>
      <c r="B1210" s="15" t="str">
        <f>IF(A1210&lt;=$O$14,EDATE(B1209,#REF!),"")</f>
        <v/>
      </c>
      <c r="C1210" s="16" t="str">
        <f t="shared" si="112"/>
        <v/>
      </c>
      <c r="D1210" s="16" t="str">
        <f t="shared" si="113"/>
        <v/>
      </c>
      <c r="E1210" s="16" t="str">
        <f>IF(A1210&lt;=$O$14,IF($O$15=1,(C1210+D1210)*$O$13,C1210*$O$13),"")</f>
        <v/>
      </c>
      <c r="F1210" s="16" t="str">
        <f t="shared" si="114"/>
        <v/>
      </c>
      <c r="G1210" s="16" t="str">
        <f t="shared" si="115"/>
        <v/>
      </c>
      <c r="H1210" s="16" t="str">
        <f t="shared" si="116"/>
        <v/>
      </c>
    </row>
    <row r="1211" spans="1:8" x14ac:dyDescent="0.3">
      <c r="A1211" s="17">
        <f t="shared" si="111"/>
        <v>1179</v>
      </c>
      <c r="B1211" s="18" t="str">
        <f>IF(A1211&lt;=$O$14,EDATE(B1210,#REF!),"")</f>
        <v/>
      </c>
      <c r="C1211" s="19" t="str">
        <f t="shared" si="112"/>
        <v/>
      </c>
      <c r="D1211" s="19" t="str">
        <f t="shared" si="113"/>
        <v/>
      </c>
      <c r="E1211" s="19" t="str">
        <f>IF(A1211&lt;=$O$14,IF($O$15=1,(C1211+D1211)*$O$13,C1211*$O$13),"")</f>
        <v/>
      </c>
      <c r="F1211" s="19" t="str">
        <f t="shared" si="114"/>
        <v/>
      </c>
      <c r="G1211" s="19" t="str">
        <f t="shared" si="115"/>
        <v/>
      </c>
      <c r="H1211" s="19" t="str">
        <f t="shared" si="116"/>
        <v/>
      </c>
    </row>
    <row r="1212" spans="1:8" x14ac:dyDescent="0.3">
      <c r="A1212" s="14">
        <f t="shared" si="111"/>
        <v>1180</v>
      </c>
      <c r="B1212" s="15" t="str">
        <f>IF(A1212&lt;=$O$14,EDATE(B1211,#REF!),"")</f>
        <v/>
      </c>
      <c r="C1212" s="16" t="str">
        <f t="shared" si="112"/>
        <v/>
      </c>
      <c r="D1212" s="16" t="str">
        <f t="shared" si="113"/>
        <v/>
      </c>
      <c r="E1212" s="16" t="str">
        <f>IF(A1212&lt;=$O$14,IF($O$15=1,(C1212+D1212)*$O$13,C1212*$O$13),"")</f>
        <v/>
      </c>
      <c r="F1212" s="16" t="str">
        <f t="shared" si="114"/>
        <v/>
      </c>
      <c r="G1212" s="16" t="str">
        <f t="shared" si="115"/>
        <v/>
      </c>
      <c r="H1212" s="16" t="str">
        <f t="shared" si="116"/>
        <v/>
      </c>
    </row>
    <row r="1213" spans="1:8" x14ac:dyDescent="0.3">
      <c r="A1213" s="17">
        <f t="shared" si="111"/>
        <v>1181</v>
      </c>
      <c r="B1213" s="18" t="str">
        <f>IF(A1213&lt;=$O$14,EDATE(B1212,#REF!),"")</f>
        <v/>
      </c>
      <c r="C1213" s="19" t="str">
        <f t="shared" si="112"/>
        <v/>
      </c>
      <c r="D1213" s="19" t="str">
        <f t="shared" si="113"/>
        <v/>
      </c>
      <c r="E1213" s="19" t="str">
        <f>IF(A1213&lt;=$O$14,IF($O$15=1,(C1213+D1213)*$O$13,C1213*$O$13),"")</f>
        <v/>
      </c>
      <c r="F1213" s="19" t="str">
        <f t="shared" si="114"/>
        <v/>
      </c>
      <c r="G1213" s="19" t="str">
        <f t="shared" si="115"/>
        <v/>
      </c>
      <c r="H1213" s="19" t="str">
        <f t="shared" si="116"/>
        <v/>
      </c>
    </row>
    <row r="1214" spans="1:8" x14ac:dyDescent="0.3">
      <c r="A1214" s="14">
        <f t="shared" si="111"/>
        <v>1182</v>
      </c>
      <c r="B1214" s="15" t="str">
        <f>IF(A1214&lt;=$O$14,EDATE(B1213,#REF!),"")</f>
        <v/>
      </c>
      <c r="C1214" s="16" t="str">
        <f t="shared" si="112"/>
        <v/>
      </c>
      <c r="D1214" s="16" t="str">
        <f t="shared" si="113"/>
        <v/>
      </c>
      <c r="E1214" s="16" t="str">
        <f>IF(A1214&lt;=$O$14,IF($O$15=1,(C1214+D1214)*$O$13,C1214*$O$13),"")</f>
        <v/>
      </c>
      <c r="F1214" s="16" t="str">
        <f t="shared" si="114"/>
        <v/>
      </c>
      <c r="G1214" s="16" t="str">
        <f t="shared" si="115"/>
        <v/>
      </c>
      <c r="H1214" s="16" t="str">
        <f t="shared" si="116"/>
        <v/>
      </c>
    </row>
    <row r="1215" spans="1:8" x14ac:dyDescent="0.3">
      <c r="A1215" s="17">
        <f t="shared" si="111"/>
        <v>1183</v>
      </c>
      <c r="B1215" s="18" t="str">
        <f>IF(A1215&lt;=$O$14,EDATE(B1214,#REF!),"")</f>
        <v/>
      </c>
      <c r="C1215" s="19" t="str">
        <f t="shared" si="112"/>
        <v/>
      </c>
      <c r="D1215" s="19" t="str">
        <f t="shared" si="113"/>
        <v/>
      </c>
      <c r="E1215" s="19" t="str">
        <f>IF(A1215&lt;=$O$14,IF($O$15=1,(C1215+D1215)*$O$13,C1215*$O$13),"")</f>
        <v/>
      </c>
      <c r="F1215" s="19" t="str">
        <f t="shared" si="114"/>
        <v/>
      </c>
      <c r="G1215" s="19" t="str">
        <f t="shared" si="115"/>
        <v/>
      </c>
      <c r="H1215" s="19" t="str">
        <f t="shared" si="116"/>
        <v/>
      </c>
    </row>
    <row r="1216" spans="1:8" x14ac:dyDescent="0.3">
      <c r="A1216" s="14">
        <f t="shared" si="111"/>
        <v>1184</v>
      </c>
      <c r="B1216" s="15" t="str">
        <f>IF(A1216&lt;=$O$14,EDATE(B1215,#REF!),"")</f>
        <v/>
      </c>
      <c r="C1216" s="16" t="str">
        <f t="shared" si="112"/>
        <v/>
      </c>
      <c r="D1216" s="16" t="str">
        <f t="shared" si="113"/>
        <v/>
      </c>
      <c r="E1216" s="16" t="str">
        <f>IF(A1216&lt;=$O$14,IF($O$15=1,(C1216+D1216)*$O$13,C1216*$O$13),"")</f>
        <v/>
      </c>
      <c r="F1216" s="16" t="str">
        <f t="shared" si="114"/>
        <v/>
      </c>
      <c r="G1216" s="16" t="str">
        <f t="shared" si="115"/>
        <v/>
      </c>
      <c r="H1216" s="16" t="str">
        <f t="shared" si="116"/>
        <v/>
      </c>
    </row>
    <row r="1217" spans="1:8" x14ac:dyDescent="0.3">
      <c r="A1217" s="17">
        <f t="shared" si="111"/>
        <v>1185</v>
      </c>
      <c r="B1217" s="18" t="str">
        <f>IF(A1217&lt;=$O$14,EDATE(B1216,#REF!),"")</f>
        <v/>
      </c>
      <c r="C1217" s="19" t="str">
        <f t="shared" si="112"/>
        <v/>
      </c>
      <c r="D1217" s="19" t="str">
        <f t="shared" si="113"/>
        <v/>
      </c>
      <c r="E1217" s="19" t="str">
        <f>IF(A1217&lt;=$O$14,IF($O$15=1,(C1217+D1217)*$O$13,C1217*$O$13),"")</f>
        <v/>
      </c>
      <c r="F1217" s="19" t="str">
        <f t="shared" si="114"/>
        <v/>
      </c>
      <c r="G1217" s="19" t="str">
        <f t="shared" si="115"/>
        <v/>
      </c>
      <c r="H1217" s="19" t="str">
        <f t="shared" si="116"/>
        <v/>
      </c>
    </row>
    <row r="1218" spans="1:8" x14ac:dyDescent="0.3">
      <c r="A1218" s="14">
        <f t="shared" si="111"/>
        <v>1186</v>
      </c>
      <c r="B1218" s="15" t="str">
        <f>IF(A1218&lt;=$O$14,EDATE(B1217,#REF!),"")</f>
        <v/>
      </c>
      <c r="C1218" s="16" t="str">
        <f t="shared" si="112"/>
        <v/>
      </c>
      <c r="D1218" s="16" t="str">
        <f t="shared" si="113"/>
        <v/>
      </c>
      <c r="E1218" s="16" t="str">
        <f>IF(A1218&lt;=$O$14,IF($O$15=1,(C1218+D1218)*$O$13,C1218*$O$13),"")</f>
        <v/>
      </c>
      <c r="F1218" s="16" t="str">
        <f t="shared" si="114"/>
        <v/>
      </c>
      <c r="G1218" s="16" t="str">
        <f t="shared" si="115"/>
        <v/>
      </c>
      <c r="H1218" s="16" t="str">
        <f t="shared" si="116"/>
        <v/>
      </c>
    </row>
    <row r="1219" spans="1:8" x14ac:dyDescent="0.3">
      <c r="A1219" s="17">
        <f t="shared" si="111"/>
        <v>1187</v>
      </c>
      <c r="B1219" s="18" t="str">
        <f>IF(A1219&lt;=$O$14,EDATE(B1218,#REF!),"")</f>
        <v/>
      </c>
      <c r="C1219" s="19" t="str">
        <f t="shared" si="112"/>
        <v/>
      </c>
      <c r="D1219" s="19" t="str">
        <f t="shared" si="113"/>
        <v/>
      </c>
      <c r="E1219" s="19" t="str">
        <f>IF(A1219&lt;=$O$14,IF($O$15=1,(C1219+D1219)*$O$13,C1219*$O$13),"")</f>
        <v/>
      </c>
      <c r="F1219" s="19" t="str">
        <f t="shared" si="114"/>
        <v/>
      </c>
      <c r="G1219" s="19" t="str">
        <f t="shared" si="115"/>
        <v/>
      </c>
      <c r="H1219" s="19" t="str">
        <f t="shared" si="116"/>
        <v/>
      </c>
    </row>
    <row r="1220" spans="1:8" x14ac:dyDescent="0.3">
      <c r="A1220" s="14">
        <f t="shared" si="111"/>
        <v>1188</v>
      </c>
      <c r="B1220" s="15" t="str">
        <f>IF(A1220&lt;=$O$14,EDATE(B1219,#REF!),"")</f>
        <v/>
      </c>
      <c r="C1220" s="16" t="str">
        <f t="shared" si="112"/>
        <v/>
      </c>
      <c r="D1220" s="16" t="str">
        <f t="shared" si="113"/>
        <v/>
      </c>
      <c r="E1220" s="16" t="str">
        <f>IF(A1220&lt;=$O$14,IF($O$15=1,(C1220+D1220)*$O$13,C1220*$O$13),"")</f>
        <v/>
      </c>
      <c r="F1220" s="16" t="str">
        <f t="shared" si="114"/>
        <v/>
      </c>
      <c r="G1220" s="16" t="str">
        <f t="shared" si="115"/>
        <v/>
      </c>
      <c r="H1220" s="16" t="str">
        <f t="shared" si="116"/>
        <v/>
      </c>
    </row>
    <row r="1221" spans="1:8" x14ac:dyDescent="0.3">
      <c r="A1221" s="17">
        <f t="shared" si="111"/>
        <v>1189</v>
      </c>
      <c r="B1221" s="18" t="str">
        <f>IF(A1221&lt;=$O$14,EDATE(B1220,#REF!),"")</f>
        <v/>
      </c>
      <c r="C1221" s="19" t="str">
        <f t="shared" si="112"/>
        <v/>
      </c>
      <c r="D1221" s="19" t="str">
        <f t="shared" si="113"/>
        <v/>
      </c>
      <c r="E1221" s="19" t="str">
        <f>IF(A1221&lt;=$O$14,IF($O$15=1,(C1221+D1221)*$O$13,C1221*$O$13),"")</f>
        <v/>
      </c>
      <c r="F1221" s="19" t="str">
        <f t="shared" si="114"/>
        <v/>
      </c>
      <c r="G1221" s="19" t="str">
        <f t="shared" si="115"/>
        <v/>
      </c>
      <c r="H1221" s="19" t="str">
        <f t="shared" si="116"/>
        <v/>
      </c>
    </row>
    <row r="1222" spans="1:8" x14ac:dyDescent="0.3">
      <c r="A1222" s="14">
        <f t="shared" si="111"/>
        <v>1190</v>
      </c>
      <c r="B1222" s="15" t="str">
        <f>IF(A1222&lt;=$O$14,EDATE(B1221,#REF!),"")</f>
        <v/>
      </c>
      <c r="C1222" s="16" t="str">
        <f t="shared" si="112"/>
        <v/>
      </c>
      <c r="D1222" s="16" t="str">
        <f t="shared" si="113"/>
        <v/>
      </c>
      <c r="E1222" s="16" t="str">
        <f>IF(A1222&lt;=$O$14,IF($O$15=1,(C1222+D1222)*$O$13,C1222*$O$13),"")</f>
        <v/>
      </c>
      <c r="F1222" s="16" t="str">
        <f t="shared" si="114"/>
        <v/>
      </c>
      <c r="G1222" s="16" t="str">
        <f t="shared" si="115"/>
        <v/>
      </c>
      <c r="H1222" s="16" t="str">
        <f t="shared" si="116"/>
        <v/>
      </c>
    </row>
    <row r="1223" spans="1:8" x14ac:dyDescent="0.3">
      <c r="A1223" s="17">
        <f t="shared" si="111"/>
        <v>1191</v>
      </c>
      <c r="B1223" s="18" t="str">
        <f>IF(A1223&lt;=$O$14,EDATE(B1222,#REF!),"")</f>
        <v/>
      </c>
      <c r="C1223" s="19" t="str">
        <f t="shared" si="112"/>
        <v/>
      </c>
      <c r="D1223" s="19" t="str">
        <f t="shared" si="113"/>
        <v/>
      </c>
      <c r="E1223" s="19" t="str">
        <f>IF(A1223&lt;=$O$14,IF($O$15=1,(C1223+D1223)*$O$13,C1223*$O$13),"")</f>
        <v/>
      </c>
      <c r="F1223" s="19" t="str">
        <f t="shared" si="114"/>
        <v/>
      </c>
      <c r="G1223" s="19" t="str">
        <f t="shared" si="115"/>
        <v/>
      </c>
      <c r="H1223" s="19" t="str">
        <f t="shared" si="116"/>
        <v/>
      </c>
    </row>
    <row r="1224" spans="1:8" x14ac:dyDescent="0.3">
      <c r="A1224" s="14">
        <f t="shared" si="111"/>
        <v>1192</v>
      </c>
      <c r="B1224" s="15" t="str">
        <f>IF(A1224&lt;=$O$14,EDATE(B1223,#REF!),"")</f>
        <v/>
      </c>
      <c r="C1224" s="16" t="str">
        <f t="shared" si="112"/>
        <v/>
      </c>
      <c r="D1224" s="16" t="str">
        <f t="shared" si="113"/>
        <v/>
      </c>
      <c r="E1224" s="16" t="str">
        <f>IF(A1224&lt;=$O$14,IF($O$15=1,(C1224+D1224)*$O$13,C1224*$O$13),"")</f>
        <v/>
      </c>
      <c r="F1224" s="16" t="str">
        <f t="shared" si="114"/>
        <v/>
      </c>
      <c r="G1224" s="16" t="str">
        <f t="shared" si="115"/>
        <v/>
      </c>
      <c r="H1224" s="16" t="str">
        <f t="shared" si="116"/>
        <v/>
      </c>
    </row>
    <row r="1225" spans="1:8" x14ac:dyDescent="0.3">
      <c r="A1225" s="17">
        <f t="shared" si="111"/>
        <v>1193</v>
      </c>
      <c r="B1225" s="18" t="str">
        <f>IF(A1225&lt;=$O$14,EDATE(B1224,#REF!),"")</f>
        <v/>
      </c>
      <c r="C1225" s="19" t="str">
        <f t="shared" si="112"/>
        <v/>
      </c>
      <c r="D1225" s="19" t="str">
        <f t="shared" si="113"/>
        <v/>
      </c>
      <c r="E1225" s="19" t="str">
        <f>IF(A1225&lt;=$O$14,IF($O$15=1,(C1225+D1225)*$O$13,C1225*$O$13),"")</f>
        <v/>
      </c>
      <c r="F1225" s="19" t="str">
        <f t="shared" si="114"/>
        <v/>
      </c>
      <c r="G1225" s="19" t="str">
        <f t="shared" si="115"/>
        <v/>
      </c>
      <c r="H1225" s="19" t="str">
        <f t="shared" si="116"/>
        <v/>
      </c>
    </row>
    <row r="1226" spans="1:8" x14ac:dyDescent="0.3">
      <c r="A1226" s="14">
        <f t="shared" si="111"/>
        <v>1194</v>
      </c>
      <c r="B1226" s="15" t="str">
        <f>IF(A1226&lt;=$O$14,EDATE(B1225,#REF!),"")</f>
        <v/>
      </c>
      <c r="C1226" s="16" t="str">
        <f t="shared" si="112"/>
        <v/>
      </c>
      <c r="D1226" s="16" t="str">
        <f t="shared" si="113"/>
        <v/>
      </c>
      <c r="E1226" s="16" t="str">
        <f>IF(A1226&lt;=$O$14,IF($O$15=1,(C1226+D1226)*$O$13,C1226*$O$13),"")</f>
        <v/>
      </c>
      <c r="F1226" s="16" t="str">
        <f t="shared" si="114"/>
        <v/>
      </c>
      <c r="G1226" s="16" t="str">
        <f t="shared" si="115"/>
        <v/>
      </c>
      <c r="H1226" s="16" t="str">
        <f t="shared" si="116"/>
        <v/>
      </c>
    </row>
    <row r="1227" spans="1:8" x14ac:dyDescent="0.3">
      <c r="A1227" s="17">
        <f t="shared" si="111"/>
        <v>1195</v>
      </c>
      <c r="B1227" s="18" t="str">
        <f>IF(A1227&lt;=$O$14,EDATE(B1226,#REF!),"")</f>
        <v/>
      </c>
      <c r="C1227" s="19" t="str">
        <f t="shared" si="112"/>
        <v/>
      </c>
      <c r="D1227" s="19" t="str">
        <f t="shared" si="113"/>
        <v/>
      </c>
      <c r="E1227" s="19" t="str">
        <f>IF(A1227&lt;=$O$14,IF($O$15=1,(C1227+D1227)*$O$13,C1227*$O$13),"")</f>
        <v/>
      </c>
      <c r="F1227" s="19" t="str">
        <f t="shared" si="114"/>
        <v/>
      </c>
      <c r="G1227" s="19" t="str">
        <f t="shared" si="115"/>
        <v/>
      </c>
      <c r="H1227" s="19" t="str">
        <f t="shared" si="116"/>
        <v/>
      </c>
    </row>
    <row r="1228" spans="1:8" x14ac:dyDescent="0.3">
      <c r="A1228" s="14">
        <f t="shared" si="111"/>
        <v>1196</v>
      </c>
      <c r="B1228" s="15" t="str">
        <f>IF(A1228&lt;=$O$14,EDATE(B1227,#REF!),"")</f>
        <v/>
      </c>
      <c r="C1228" s="16" t="str">
        <f t="shared" si="112"/>
        <v/>
      </c>
      <c r="D1228" s="16" t="str">
        <f t="shared" si="113"/>
        <v/>
      </c>
      <c r="E1228" s="16" t="str">
        <f>IF(A1228&lt;=$O$14,IF($O$15=1,(C1228+D1228)*$O$13,C1228*$O$13),"")</f>
        <v/>
      </c>
      <c r="F1228" s="16" t="str">
        <f t="shared" si="114"/>
        <v/>
      </c>
      <c r="G1228" s="16" t="str">
        <f t="shared" si="115"/>
        <v/>
      </c>
      <c r="H1228" s="16" t="str">
        <f t="shared" si="116"/>
        <v/>
      </c>
    </row>
    <row r="1229" spans="1:8" x14ac:dyDescent="0.3">
      <c r="A1229" s="17">
        <f t="shared" si="111"/>
        <v>1197</v>
      </c>
      <c r="B1229" s="18" t="str">
        <f>IF(A1229&lt;=$O$14,EDATE(B1228,#REF!),"")</f>
        <v/>
      </c>
      <c r="C1229" s="19" t="str">
        <f t="shared" si="112"/>
        <v/>
      </c>
      <c r="D1229" s="19" t="str">
        <f t="shared" si="113"/>
        <v/>
      </c>
      <c r="E1229" s="19" t="str">
        <f>IF(A1229&lt;=$O$14,IF($O$15=1,(C1229+D1229)*$O$13,C1229*$O$13),"")</f>
        <v/>
      </c>
      <c r="F1229" s="19" t="str">
        <f t="shared" si="114"/>
        <v/>
      </c>
      <c r="G1229" s="19" t="str">
        <f t="shared" si="115"/>
        <v/>
      </c>
      <c r="H1229" s="19" t="str">
        <f t="shared" si="116"/>
        <v/>
      </c>
    </row>
    <row r="1230" spans="1:8" x14ac:dyDescent="0.3">
      <c r="A1230" s="14">
        <f t="shared" si="111"/>
        <v>1198</v>
      </c>
      <c r="B1230" s="15" t="str">
        <f>IF(A1230&lt;=$O$14,EDATE(B1229,#REF!),"")</f>
        <v/>
      </c>
      <c r="C1230" s="16" t="str">
        <f t="shared" si="112"/>
        <v/>
      </c>
      <c r="D1230" s="16" t="str">
        <f t="shared" si="113"/>
        <v/>
      </c>
      <c r="E1230" s="16" t="str">
        <f>IF(A1230&lt;=$O$14,IF($O$15=1,(C1230+D1230)*$O$13,C1230*$O$13),"")</f>
        <v/>
      </c>
      <c r="F1230" s="16" t="str">
        <f t="shared" si="114"/>
        <v/>
      </c>
      <c r="G1230" s="16" t="str">
        <f t="shared" si="115"/>
        <v/>
      </c>
      <c r="H1230" s="16" t="str">
        <f t="shared" si="116"/>
        <v/>
      </c>
    </row>
    <row r="1231" spans="1:8" x14ac:dyDescent="0.3">
      <c r="A1231" s="17">
        <f t="shared" si="111"/>
        <v>1199</v>
      </c>
      <c r="B1231" s="18" t="str">
        <f>IF(A1231&lt;=$O$14,EDATE(B1230,#REF!),"")</f>
        <v/>
      </c>
      <c r="C1231" s="19" t="str">
        <f t="shared" si="112"/>
        <v/>
      </c>
      <c r="D1231" s="19" t="str">
        <f t="shared" si="113"/>
        <v/>
      </c>
      <c r="E1231" s="19" t="str">
        <f>IF(A1231&lt;=$O$14,IF($O$15=1,(C1231+D1231)*$O$13,C1231*$O$13),"")</f>
        <v/>
      </c>
      <c r="F1231" s="19" t="str">
        <f t="shared" si="114"/>
        <v/>
      </c>
      <c r="G1231" s="19" t="str">
        <f t="shared" si="115"/>
        <v/>
      </c>
      <c r="H1231" s="19" t="str">
        <f t="shared" si="116"/>
        <v/>
      </c>
    </row>
    <row r="1232" spans="1:8" x14ac:dyDescent="0.3">
      <c r="A1232" s="14">
        <f t="shared" si="111"/>
        <v>1200</v>
      </c>
      <c r="B1232" s="15" t="str">
        <f>IF(A1232&lt;=$O$14,EDATE(B1231,#REF!),"")</f>
        <v/>
      </c>
      <c r="C1232" s="16" t="str">
        <f t="shared" si="112"/>
        <v/>
      </c>
      <c r="D1232" s="16" t="str">
        <f t="shared" si="113"/>
        <v/>
      </c>
      <c r="E1232" s="16" t="str">
        <f>IF(A1232&lt;=$O$14,IF($O$15=1,(C1232+D1232)*$O$13,C1232*$O$13),"")</f>
        <v/>
      </c>
      <c r="F1232" s="16" t="str">
        <f t="shared" si="114"/>
        <v/>
      </c>
      <c r="G1232" s="16" t="str">
        <f t="shared" si="115"/>
        <v/>
      </c>
      <c r="H1232" s="16" t="str">
        <f t="shared" si="116"/>
        <v/>
      </c>
    </row>
    <row r="1235" spans="1:12" x14ac:dyDescent="0.3">
      <c r="A1235" s="30" t="s">
        <v>65</v>
      </c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  <c r="L1235" s="27"/>
    </row>
  </sheetData>
  <autoFilter ref="A31:H1232" xr:uid="{00000000-0009-0000-0000-000000000000}"/>
  <mergeCells count="30">
    <mergeCell ref="A1:L1"/>
    <mergeCell ref="G7:I7"/>
    <mergeCell ref="C12:D12"/>
    <mergeCell ref="K5:L5"/>
    <mergeCell ref="G6:I6"/>
    <mergeCell ref="J15:M15"/>
    <mergeCell ref="G4:I4"/>
    <mergeCell ref="F3:I3"/>
    <mergeCell ref="C8:D8"/>
    <mergeCell ref="A1235:L1235"/>
    <mergeCell ref="C11:D11"/>
    <mergeCell ref="K7:L7"/>
    <mergeCell ref="C10:D10"/>
    <mergeCell ref="G8:I8"/>
    <mergeCell ref="G11:I11"/>
    <mergeCell ref="A30:H30"/>
    <mergeCell ref="C7:D7"/>
    <mergeCell ref="G10:I10"/>
    <mergeCell ref="K6:L6"/>
    <mergeCell ref="C6:D6"/>
    <mergeCell ref="K8:L8"/>
    <mergeCell ref="C13:D13"/>
    <mergeCell ref="K4:L4"/>
    <mergeCell ref="J3:L3"/>
    <mergeCell ref="C9:D9"/>
    <mergeCell ref="C5:D5"/>
    <mergeCell ref="G9:I9"/>
    <mergeCell ref="G5:I5"/>
    <mergeCell ref="A3:D3"/>
    <mergeCell ref="C4:D4"/>
  </mergeCells>
  <conditionalFormatting sqref="K4:L4">
    <cfRule type="cellIs" dxfId="1" priority="1" operator="lessThan">
      <formula>0</formula>
    </cfRule>
    <cfRule type="cellIs" dxfId="0" priority="2" operator="greaterThanOrEqual">
      <formula>0</formula>
    </cfRule>
  </conditionalFormatting>
  <dataValidations count="3">
    <dataValidation type="list" sqref="B7" xr:uid="{00000000-0002-0000-0000-000000000000}">
      <formula1>"Anual,Semestral,Trimestral,Mensual,Diaria"</formula1>
    </dataValidation>
    <dataValidation type="list" sqref="B8" xr:uid="{00000000-0002-0000-0000-000001000000}">
      <formula1>"Anual,Semestral,Trimestral,Mensual"</formula1>
    </dataValidation>
    <dataValidation type="list" sqref="B11" xr:uid="{00000000-0002-0000-0000-000002000000}">
      <formula1>"Final del periodo,Inicio del periodo"</formula1>
    </dataValidation>
  </dataValidations>
  <pageMargins left="0.75" right="0.75" top="1" bottom="1" header="0.5" footer="0.5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Calculadora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2026-04-20T11:17:08Z</dcterms:created>
  <dcterms:modified xsi:type="dcterms:W3CDTF">2026-04-21T09:02:58Z</dcterms:modified>
</cp:coreProperties>
</file>