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rofesiogramas\"/>
    </mc:Choice>
  </mc:AlternateContent>
  <xr:revisionPtr revIDLastSave="0" documentId="13_ncr:1_{09FE2999-BEFC-430B-9144-04DD6B0E24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fesiogram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4" i="1" l="1"/>
  <c r="G34" i="1"/>
  <c r="H33" i="1"/>
  <c r="G33" i="1"/>
  <c r="H32" i="1"/>
  <c r="G32" i="1"/>
  <c r="H31" i="1"/>
  <c r="G31" i="1"/>
  <c r="C31" i="1"/>
  <c r="C30" i="1"/>
  <c r="C35" i="1" s="1"/>
  <c r="K26" i="1"/>
  <c r="L26" i="1" s="1"/>
  <c r="I26" i="1"/>
  <c r="H26" i="1"/>
  <c r="G26" i="1"/>
  <c r="F26" i="1"/>
  <c r="E26" i="1"/>
  <c r="K25" i="1"/>
  <c r="L25" i="1" s="1"/>
  <c r="I25" i="1"/>
  <c r="H25" i="1"/>
  <c r="G25" i="1"/>
  <c r="F25" i="1"/>
  <c r="E25" i="1"/>
  <c r="K24" i="1"/>
  <c r="L24" i="1" s="1"/>
  <c r="I24" i="1"/>
  <c r="H24" i="1"/>
  <c r="G24" i="1"/>
  <c r="F24" i="1"/>
  <c r="E24" i="1"/>
  <c r="K23" i="1"/>
  <c r="L23" i="1" s="1"/>
  <c r="I23" i="1"/>
  <c r="H23" i="1"/>
  <c r="G23" i="1"/>
  <c r="F23" i="1"/>
  <c r="E23" i="1"/>
  <c r="K22" i="1"/>
  <c r="L22" i="1" s="1"/>
  <c r="I22" i="1"/>
  <c r="H22" i="1"/>
  <c r="G22" i="1"/>
  <c r="F22" i="1"/>
  <c r="E22" i="1"/>
  <c r="L21" i="1"/>
  <c r="K21" i="1"/>
  <c r="I21" i="1"/>
  <c r="H21" i="1"/>
  <c r="G21" i="1"/>
  <c r="F21" i="1"/>
  <c r="E21" i="1"/>
  <c r="L20" i="1"/>
  <c r="K20" i="1"/>
  <c r="I20" i="1"/>
  <c r="H20" i="1"/>
  <c r="G20" i="1"/>
  <c r="F20" i="1"/>
  <c r="E20" i="1"/>
  <c r="K19" i="1"/>
  <c r="L19" i="1" s="1"/>
  <c r="I19" i="1"/>
  <c r="H19" i="1"/>
  <c r="G19" i="1"/>
  <c r="F19" i="1"/>
  <c r="E19" i="1"/>
  <c r="K18" i="1"/>
  <c r="L18" i="1" s="1"/>
  <c r="I18" i="1"/>
  <c r="H18" i="1"/>
  <c r="G18" i="1"/>
  <c r="F18" i="1"/>
  <c r="E18" i="1"/>
  <c r="K17" i="1"/>
  <c r="L17" i="1" s="1"/>
  <c r="I17" i="1"/>
  <c r="H17" i="1"/>
  <c r="G17" i="1"/>
  <c r="F17" i="1"/>
  <c r="E17" i="1"/>
  <c r="K16" i="1"/>
  <c r="L16" i="1" s="1"/>
  <c r="I16" i="1"/>
  <c r="H16" i="1"/>
  <c r="G16" i="1"/>
  <c r="F16" i="1"/>
  <c r="E16" i="1"/>
  <c r="K15" i="1"/>
  <c r="L15" i="1" s="1"/>
  <c r="I15" i="1"/>
  <c r="H15" i="1"/>
  <c r="G15" i="1"/>
  <c r="F15" i="1"/>
  <c r="E15" i="1"/>
  <c r="K14" i="1"/>
  <c r="L14" i="1" s="1"/>
  <c r="I14" i="1"/>
  <c r="H14" i="1"/>
  <c r="G14" i="1"/>
  <c r="F14" i="1"/>
  <c r="E14" i="1"/>
  <c r="K13" i="1"/>
  <c r="L13" i="1" s="1"/>
  <c r="I13" i="1"/>
  <c r="H13" i="1"/>
  <c r="G13" i="1"/>
  <c r="F13" i="1"/>
  <c r="E13" i="1"/>
  <c r="K12" i="1"/>
  <c r="L12" i="1" s="1"/>
  <c r="I12" i="1"/>
  <c r="H12" i="1"/>
  <c r="G12" i="1"/>
  <c r="F12" i="1"/>
  <c r="E12" i="1"/>
  <c r="L11" i="1"/>
  <c r="K11" i="1"/>
  <c r="I11" i="1"/>
  <c r="H11" i="1"/>
  <c r="G11" i="1"/>
  <c r="F11" i="1"/>
  <c r="E11" i="1"/>
  <c r="K10" i="1"/>
  <c r="L10" i="1" s="1"/>
  <c r="I10" i="1"/>
  <c r="H10" i="1"/>
  <c r="G10" i="1"/>
  <c r="F10" i="1"/>
  <c r="E10" i="1"/>
  <c r="K9" i="1"/>
  <c r="L9" i="1" s="1"/>
  <c r="I9" i="1"/>
  <c r="H9" i="1"/>
  <c r="G9" i="1"/>
  <c r="F9" i="1"/>
  <c r="E9" i="1"/>
  <c r="K8" i="1"/>
  <c r="L8" i="1" s="1"/>
  <c r="I8" i="1"/>
  <c r="H8" i="1"/>
  <c r="G8" i="1"/>
  <c r="F8" i="1"/>
  <c r="E8" i="1"/>
  <c r="K7" i="1"/>
  <c r="L7" i="1" s="1"/>
  <c r="I7" i="1"/>
  <c r="H7" i="1"/>
  <c r="G7" i="1"/>
  <c r="F7" i="1"/>
  <c r="E7" i="1"/>
  <c r="C34" i="1" l="1"/>
  <c r="C33" i="1"/>
  <c r="C3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ChatGPT</author>
  </authors>
  <commentList>
    <comment ref="D6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Columna editable. Introduce la valoración observada de cada rasgo.</t>
        </r>
      </text>
    </comment>
    <comment ref="J6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Nivel de referencia del puesto. Puedes ajustarlo a tu criterio.</t>
        </r>
      </text>
    </comment>
  </commentList>
</comments>
</file>

<file path=xl/sharedStrings.xml><?xml version="1.0" encoding="utf-8"?>
<sst xmlns="http://schemas.openxmlformats.org/spreadsheetml/2006/main" count="56" uniqueCount="51">
  <si>
    <t>PROFESIOGRAMA OPERATIVO · OPERARIO/A DE PRODUCCIÓN</t>
  </si>
  <si>
    <t>Puesto</t>
  </si>
  <si>
    <t>Técnico/a de línea</t>
  </si>
  <si>
    <t>Área</t>
  </si>
  <si>
    <t>Producción</t>
  </si>
  <si>
    <t>Edita «Valor actual» y «Nivel ideal». La malla ubica cada puntuación, compara ambos niveles y resume el grado de ajuste del perfil.</t>
  </si>
  <si>
    <t>Escala</t>
  </si>
  <si>
    <t>1–5</t>
  </si>
  <si>
    <t>Modo</t>
  </si>
  <si>
    <t>Editable</t>
  </si>
  <si>
    <t>Bloque</t>
  </si>
  <si>
    <t>Aspecto a valorar</t>
  </si>
  <si>
    <t>Valor actual</t>
  </si>
  <si>
    <t>Nivel ideal</t>
  </si>
  <si>
    <t>Brecha</t>
  </si>
  <si>
    <t>Diagnóstico</t>
  </si>
  <si>
    <t>Saberes técnicos</t>
  </si>
  <si>
    <t>Manejo de secuencias de arranque y parada</t>
  </si>
  <si>
    <t>Interpretación de órdenes y partes de producción</t>
  </si>
  <si>
    <t>Uso seguro de equipos semiautomatizados</t>
  </si>
  <si>
    <t>Registro digital de incidencias y consumos</t>
  </si>
  <si>
    <t>Control visual básico de calidad en proceso</t>
  </si>
  <si>
    <t>Competencias</t>
  </si>
  <si>
    <t>Atención sostenida durante tareas repetitivas</t>
  </si>
  <si>
    <t>Ritmo de ejecución constante</t>
  </si>
  <si>
    <t>Resolución de incidencias operativas simples</t>
  </si>
  <si>
    <t>Precisión manual y reducción de errores</t>
  </si>
  <si>
    <t>Aprendizaje rápido de nuevas rutinas</t>
  </si>
  <si>
    <t>Autonomía dentro de instrucciones definidas</t>
  </si>
  <si>
    <t>Priorización cuando coinciden varias tareas</t>
  </si>
  <si>
    <t>Cumplimiento disciplinado de estándares</t>
  </si>
  <si>
    <t>Coordinación</t>
  </si>
  <si>
    <t>Trabajo fluido con el relevo de turno</t>
  </si>
  <si>
    <t>Comunicación con mantenimiento y calidad</t>
  </si>
  <si>
    <t>Condiciones</t>
  </si>
  <si>
    <t>Tolerancia al trabajo por turnos</t>
  </si>
  <si>
    <t>Disponibilidad para rotación de puesto</t>
  </si>
  <si>
    <t>Resistencia física compatible con el puesto</t>
  </si>
  <si>
    <t>Orden y limpieza mantenidos en el área</t>
  </si>
  <si>
    <t>Adaptación a cambios de lote o referencia</t>
  </si>
  <si>
    <t>Resumen ejecutivo</t>
  </si>
  <si>
    <t>Comparativa por bloque</t>
  </si>
  <si>
    <t>Promedio actual</t>
  </si>
  <si>
    <t>Actual</t>
  </si>
  <si>
    <t>Ideal</t>
  </si>
  <si>
    <t>Promedio ideal</t>
  </si>
  <si>
    <t>Brecha media</t>
  </si>
  <si>
    <t>Aspectos críticos</t>
  </si>
  <si>
    <t>Aspectos mejorables</t>
  </si>
  <si>
    <t>Lectura global</t>
  </si>
  <si>
    <t>Escala de referencia: 1 = nivel muy bajo · 3 = nivel funcional · 5 = nivel muy alto. Las celdas azules son editables.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</si>
</sst>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name val="Calibri"/>
    </font>
    <font>
      <b/>
      <sz val="11"/>
      <name val="Calibri"/>
    </font>
    <font>
      <i/>
      <sz val="11"/>
      <color rgb="FF666666"/>
      <name val="Calibri"/>
    </font>
    <font>
      <sz val="11"/>
      <color rgb="FF0000FF"/>
      <name val="Calibri"/>
    </font>
    <font>
      <sz val="11"/>
      <color rgb="FF666666"/>
      <name val="Calibri"/>
    </font>
    <font>
      <b/>
      <sz val="12"/>
      <color rgb="FFC00000"/>
      <name val="Calibri"/>
    </font>
    <font>
      <b/>
      <sz val="11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D9EAF7"/>
      </patternFill>
    </fill>
    <fill>
      <patternFill patternType="solid">
        <fgColor rgb="FFF2F2F2"/>
      </patternFill>
    </fill>
    <fill>
      <patternFill patternType="solid">
        <fgColor rgb="FFEAF2FF"/>
      </patternFill>
    </fill>
    <fill>
      <patternFill patternType="solid">
        <fgColor rgb="FFE2F0D9"/>
      </patternFill>
    </fill>
    <fill>
      <patternFill patternType="solid">
        <fgColor rgb="FF44546A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3" borderId="2" xfId="0" applyFont="1" applyFill="1" applyBorder="1"/>
    <xf numFmtId="0" fontId="0" fillId="0" borderId="2" xfId="0" applyBorder="1"/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4" fillId="4" borderId="2" xfId="0" applyFont="1" applyFill="1" applyBorder="1" applyAlignment="1" applyProtection="1">
      <alignment horizontal="center" vertical="center"/>
      <protection locked="0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5" borderId="2" xfId="0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textRotation="90"/>
    </xf>
    <xf numFmtId="0" fontId="0" fillId="0" borderId="3" xfId="0" applyBorder="1"/>
    <xf numFmtId="0" fontId="0" fillId="0" borderId="4" xfId="0" applyBorder="1"/>
    <xf numFmtId="0" fontId="1" fillId="2" borderId="1" xfId="0" applyFont="1" applyFill="1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3" fillId="0" borderId="0" xfId="0" applyFont="1"/>
    <xf numFmtId="0" fontId="0" fillId="0" borderId="0" xfId="0"/>
    <xf numFmtId="0" fontId="7" fillId="6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7">
    <dxf>
      <fill>
        <patternFill patternType="solid">
          <fgColor rgb="FFE2F0D9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CE4D6"/>
        </patternFill>
      </fill>
    </dxf>
    <dxf>
      <fill>
        <patternFill patternType="solid">
          <fgColor rgb="FFC6E0B4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CE4D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/>
              <a:t>Ajuste del perfil por grupo</a:t>
            </a:r>
          </a:p>
        </c:rich>
      </c:tx>
      <c:overlay val="1"/>
    </c:title>
    <c:autoTitleDeleted val="0"/>
    <c:plotArea>
      <c:layout/>
      <c:radarChart>
        <c:radarStyle val="marker"/>
        <c:varyColors val="1"/>
        <c:ser>
          <c:idx val="0"/>
          <c:order val="0"/>
          <c:tx>
            <c:strRef>
              <c:f>Profesiograma!$G$30</c:f>
              <c:strCache>
                <c:ptCount val="1"/>
                <c:pt idx="0">
                  <c:v>Actual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Profesiograma!$F$31:$F$34</c:f>
              <c:strCache>
                <c:ptCount val="4"/>
                <c:pt idx="0">
                  <c:v>Saberes técnicos</c:v>
                </c:pt>
                <c:pt idx="1">
                  <c:v>Competencias</c:v>
                </c:pt>
                <c:pt idx="2">
                  <c:v>Coordinación</c:v>
                </c:pt>
                <c:pt idx="3">
                  <c:v>Condiciones</c:v>
                </c:pt>
              </c:strCache>
            </c:strRef>
          </c:cat>
          <c:val>
            <c:numRef>
              <c:f>Profesiograma!$G$31:$G$34</c:f>
              <c:numCache>
                <c:formatCode>General</c:formatCode>
                <c:ptCount val="4"/>
                <c:pt idx="0">
                  <c:v>3.6</c:v>
                </c:pt>
                <c:pt idx="1">
                  <c:v>3.75</c:v>
                </c:pt>
                <c:pt idx="2">
                  <c:v>3.5</c:v>
                </c:pt>
                <c:pt idx="3">
                  <c:v>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35-42B2-BBE1-2B3D904A0342}"/>
            </c:ext>
          </c:extLst>
        </c:ser>
        <c:ser>
          <c:idx val="1"/>
          <c:order val="1"/>
          <c:tx>
            <c:strRef>
              <c:f>Profesiograma!$H$30</c:f>
              <c:strCache>
                <c:ptCount val="1"/>
                <c:pt idx="0">
                  <c:v>Ideal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Profesiograma!$F$31:$F$34</c:f>
              <c:strCache>
                <c:ptCount val="4"/>
                <c:pt idx="0">
                  <c:v>Saberes técnicos</c:v>
                </c:pt>
                <c:pt idx="1">
                  <c:v>Competencias</c:v>
                </c:pt>
                <c:pt idx="2">
                  <c:v>Coordinación</c:v>
                </c:pt>
                <c:pt idx="3">
                  <c:v>Condiciones</c:v>
                </c:pt>
              </c:strCache>
            </c:strRef>
          </c:cat>
          <c:val>
            <c:numRef>
              <c:f>Profesiograma!$H$31:$H$34</c:f>
              <c:numCache>
                <c:formatCode>General</c:formatCode>
                <c:ptCount val="4"/>
                <c:pt idx="0">
                  <c:v>4.4000000000000004</c:v>
                </c:pt>
                <c:pt idx="1">
                  <c:v>4.38</c:v>
                </c:pt>
                <c:pt idx="2">
                  <c:v>4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35-42B2-BBE1-2B3D904A03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"/>
        <c:axId val="100"/>
      </c:radar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28</xdr:row>
      <xdr:rowOff>0</xdr:rowOff>
    </xdr:from>
    <xdr:ext cx="3600000" cy="288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37"/>
  <sheetViews>
    <sheetView showGridLines="0" tabSelected="1" zoomScale="80" zoomScaleNormal="80" workbookViewId="0">
      <pane xSplit="5" ySplit="5" topLeftCell="F6" activePane="bottomRight" state="frozen"/>
      <selection pane="topRight"/>
      <selection pane="bottomLeft"/>
      <selection pane="bottomRight" activeCell="Z30" sqref="Z30"/>
    </sheetView>
  </sheetViews>
  <sheetFormatPr baseColWidth="10" defaultColWidth="9.140625" defaultRowHeight="15" x14ac:dyDescent="0.25"/>
  <cols>
    <col min="1" max="1" width="4" customWidth="1"/>
    <col min="2" max="2" width="16.7109375" customWidth="1"/>
    <col min="3" max="3" width="45.42578125" bestFit="1" customWidth="1"/>
    <col min="4" max="4" width="11.42578125" bestFit="1" customWidth="1"/>
    <col min="5" max="9" width="6.28515625" customWidth="1"/>
    <col min="10" max="10" width="10.5703125" bestFit="1" customWidth="1"/>
    <col min="11" max="11" width="7.140625" bestFit="1" customWidth="1"/>
    <col min="12" max="12" width="19.42578125" bestFit="1" customWidth="1"/>
    <col min="13" max="13" width="10" customWidth="1"/>
    <col min="14" max="14" width="12" customWidth="1"/>
  </cols>
  <sheetData>
    <row r="2" spans="2:12" ht="21" x14ac:dyDescent="0.25">
      <c r="B2" s="22" t="s">
        <v>0</v>
      </c>
      <c r="C2" s="23"/>
      <c r="D2" s="23"/>
      <c r="E2" s="23"/>
      <c r="F2" s="23"/>
      <c r="G2" s="23"/>
      <c r="H2" s="23"/>
      <c r="I2" s="24"/>
      <c r="K2" s="1" t="s">
        <v>1</v>
      </c>
      <c r="L2" s="2" t="s">
        <v>2</v>
      </c>
    </row>
    <row r="3" spans="2:12" x14ac:dyDescent="0.25">
      <c r="K3" s="1" t="s">
        <v>3</v>
      </c>
      <c r="L3" s="2" t="s">
        <v>4</v>
      </c>
    </row>
    <row r="4" spans="2:12" x14ac:dyDescent="0.25">
      <c r="B4" s="28" t="s">
        <v>5</v>
      </c>
      <c r="C4" s="26"/>
      <c r="D4" s="26"/>
      <c r="E4" s="26"/>
      <c r="F4" s="26"/>
      <c r="G4" s="26"/>
      <c r="H4" s="26"/>
      <c r="I4" s="26"/>
      <c r="K4" s="1" t="s">
        <v>6</v>
      </c>
      <c r="L4" s="2" t="s">
        <v>7</v>
      </c>
    </row>
    <row r="5" spans="2:12" x14ac:dyDescent="0.25">
      <c r="K5" s="1" t="s">
        <v>8</v>
      </c>
      <c r="L5" s="2" t="s">
        <v>9</v>
      </c>
    </row>
    <row r="6" spans="2:12" x14ac:dyDescent="0.25">
      <c r="B6" s="3" t="s">
        <v>10</v>
      </c>
      <c r="C6" s="3" t="s">
        <v>11</v>
      </c>
      <c r="D6" s="3" t="s">
        <v>12</v>
      </c>
      <c r="E6" s="4">
        <v>1</v>
      </c>
      <c r="F6" s="3">
        <v>2</v>
      </c>
      <c r="G6" s="3">
        <v>3</v>
      </c>
      <c r="H6" s="3">
        <v>4</v>
      </c>
      <c r="I6" s="5">
        <v>5</v>
      </c>
      <c r="J6" s="3" t="s">
        <v>13</v>
      </c>
      <c r="K6" s="3" t="s">
        <v>14</v>
      </c>
      <c r="L6" s="3" t="s">
        <v>15</v>
      </c>
    </row>
    <row r="7" spans="2:12" ht="23.1" customHeight="1" x14ac:dyDescent="0.25">
      <c r="B7" s="19" t="s">
        <v>16</v>
      </c>
      <c r="C7" s="6" t="s">
        <v>17</v>
      </c>
      <c r="D7" s="7">
        <v>4</v>
      </c>
      <c r="E7" s="8" t="str">
        <f t="shared" ref="E7:E26" si="0">IF($D7=1,"✕","")</f>
        <v/>
      </c>
      <c r="F7" s="9" t="str">
        <f t="shared" ref="F7:F26" si="1">IF($D7=2,"✕","")</f>
        <v/>
      </c>
      <c r="G7" s="9" t="str">
        <f t="shared" ref="G7:G26" si="2">IF($D7=3,"✕","")</f>
        <v/>
      </c>
      <c r="H7" s="9" t="str">
        <f t="shared" ref="H7:H26" si="3">IF($D7=4,"✕","")</f>
        <v>✕</v>
      </c>
      <c r="I7" s="10" t="str">
        <f t="shared" ref="I7:I26" si="4">IF($D7=5,"✕","")</f>
        <v/>
      </c>
      <c r="J7" s="11">
        <v>5</v>
      </c>
      <c r="K7" s="12">
        <f t="shared" ref="K7:K26" si="5">D7-J7</f>
        <v>-1</v>
      </c>
      <c r="L7" s="12" t="str">
        <f t="shared" ref="L7:L26" si="6">IF(K7&gt;=0,"Adecuado",IF(K7=-1,"Mejorable","Crítico"))</f>
        <v>Mejorable</v>
      </c>
    </row>
    <row r="8" spans="2:12" ht="23.1" customHeight="1" x14ac:dyDescent="0.25">
      <c r="B8" s="20"/>
      <c r="C8" s="6" t="s">
        <v>18</v>
      </c>
      <c r="D8" s="7">
        <v>3</v>
      </c>
      <c r="E8" s="8" t="str">
        <f t="shared" si="0"/>
        <v/>
      </c>
      <c r="F8" s="9" t="str">
        <f t="shared" si="1"/>
        <v/>
      </c>
      <c r="G8" s="9" t="str">
        <f t="shared" si="2"/>
        <v>✕</v>
      </c>
      <c r="H8" s="9" t="str">
        <f t="shared" si="3"/>
        <v/>
      </c>
      <c r="I8" s="10" t="str">
        <f t="shared" si="4"/>
        <v/>
      </c>
      <c r="J8" s="11">
        <v>4</v>
      </c>
      <c r="K8" s="12">
        <f t="shared" si="5"/>
        <v>-1</v>
      </c>
      <c r="L8" s="12" t="str">
        <f t="shared" si="6"/>
        <v>Mejorable</v>
      </c>
    </row>
    <row r="9" spans="2:12" ht="23.1" customHeight="1" x14ac:dyDescent="0.25">
      <c r="B9" s="20"/>
      <c r="C9" s="6" t="s">
        <v>19</v>
      </c>
      <c r="D9" s="7">
        <v>4</v>
      </c>
      <c r="E9" s="8" t="str">
        <f t="shared" si="0"/>
        <v/>
      </c>
      <c r="F9" s="9" t="str">
        <f t="shared" si="1"/>
        <v/>
      </c>
      <c r="G9" s="9" t="str">
        <f t="shared" si="2"/>
        <v/>
      </c>
      <c r="H9" s="9" t="str">
        <f t="shared" si="3"/>
        <v>✕</v>
      </c>
      <c r="I9" s="10" t="str">
        <f t="shared" si="4"/>
        <v/>
      </c>
      <c r="J9" s="11">
        <v>5</v>
      </c>
      <c r="K9" s="12">
        <f t="shared" si="5"/>
        <v>-1</v>
      </c>
      <c r="L9" s="12" t="str">
        <f t="shared" si="6"/>
        <v>Mejorable</v>
      </c>
    </row>
    <row r="10" spans="2:12" ht="23.1" customHeight="1" x14ac:dyDescent="0.25">
      <c r="B10" s="20"/>
      <c r="C10" s="6" t="s">
        <v>20</v>
      </c>
      <c r="D10" s="7">
        <v>3</v>
      </c>
      <c r="E10" s="8" t="str">
        <f t="shared" si="0"/>
        <v/>
      </c>
      <c r="F10" s="9" t="str">
        <f t="shared" si="1"/>
        <v/>
      </c>
      <c r="G10" s="9" t="str">
        <f t="shared" si="2"/>
        <v>✕</v>
      </c>
      <c r="H10" s="9" t="str">
        <f t="shared" si="3"/>
        <v/>
      </c>
      <c r="I10" s="10" t="str">
        <f t="shared" si="4"/>
        <v/>
      </c>
      <c r="J10" s="11">
        <v>4</v>
      </c>
      <c r="K10" s="12">
        <f t="shared" si="5"/>
        <v>-1</v>
      </c>
      <c r="L10" s="12" t="str">
        <f t="shared" si="6"/>
        <v>Mejorable</v>
      </c>
    </row>
    <row r="11" spans="2:12" ht="23.1" customHeight="1" x14ac:dyDescent="0.25">
      <c r="B11" s="21"/>
      <c r="C11" s="6" t="s">
        <v>21</v>
      </c>
      <c r="D11" s="7">
        <v>4</v>
      </c>
      <c r="E11" s="8" t="str">
        <f t="shared" si="0"/>
        <v/>
      </c>
      <c r="F11" s="9" t="str">
        <f t="shared" si="1"/>
        <v/>
      </c>
      <c r="G11" s="9" t="str">
        <f t="shared" si="2"/>
        <v/>
      </c>
      <c r="H11" s="9" t="str">
        <f t="shared" si="3"/>
        <v>✕</v>
      </c>
      <c r="I11" s="10" t="str">
        <f t="shared" si="4"/>
        <v/>
      </c>
      <c r="J11" s="11">
        <v>4</v>
      </c>
      <c r="K11" s="12">
        <f t="shared" si="5"/>
        <v>0</v>
      </c>
      <c r="L11" s="12" t="str">
        <f t="shared" si="6"/>
        <v>Adecuado</v>
      </c>
    </row>
    <row r="12" spans="2:12" ht="23.1" customHeight="1" x14ac:dyDescent="0.25">
      <c r="B12" s="19" t="s">
        <v>22</v>
      </c>
      <c r="C12" s="6" t="s">
        <v>23</v>
      </c>
      <c r="D12" s="7">
        <v>4</v>
      </c>
      <c r="E12" s="8" t="str">
        <f t="shared" si="0"/>
        <v/>
      </c>
      <c r="F12" s="9" t="str">
        <f t="shared" si="1"/>
        <v/>
      </c>
      <c r="G12" s="9" t="str">
        <f t="shared" si="2"/>
        <v/>
      </c>
      <c r="H12" s="9" t="str">
        <f t="shared" si="3"/>
        <v>✕</v>
      </c>
      <c r="I12" s="10" t="str">
        <f t="shared" si="4"/>
        <v/>
      </c>
      <c r="J12" s="11">
        <v>5</v>
      </c>
      <c r="K12" s="12">
        <f t="shared" si="5"/>
        <v>-1</v>
      </c>
      <c r="L12" s="12" t="str">
        <f t="shared" si="6"/>
        <v>Mejorable</v>
      </c>
    </row>
    <row r="13" spans="2:12" ht="23.1" customHeight="1" x14ac:dyDescent="0.25">
      <c r="B13" s="20"/>
      <c r="C13" s="6" t="s">
        <v>24</v>
      </c>
      <c r="D13" s="7">
        <v>4</v>
      </c>
      <c r="E13" s="8" t="str">
        <f t="shared" si="0"/>
        <v/>
      </c>
      <c r="F13" s="9" t="str">
        <f t="shared" si="1"/>
        <v/>
      </c>
      <c r="G13" s="9" t="str">
        <f t="shared" si="2"/>
        <v/>
      </c>
      <c r="H13" s="9" t="str">
        <f t="shared" si="3"/>
        <v>✕</v>
      </c>
      <c r="I13" s="10" t="str">
        <f t="shared" si="4"/>
        <v/>
      </c>
      <c r="J13" s="11">
        <v>4</v>
      </c>
      <c r="K13" s="12">
        <f t="shared" si="5"/>
        <v>0</v>
      </c>
      <c r="L13" s="12" t="str">
        <f t="shared" si="6"/>
        <v>Adecuado</v>
      </c>
    </row>
    <row r="14" spans="2:12" ht="23.1" customHeight="1" x14ac:dyDescent="0.25">
      <c r="B14" s="20"/>
      <c r="C14" s="6" t="s">
        <v>25</v>
      </c>
      <c r="D14" s="7">
        <v>3</v>
      </c>
      <c r="E14" s="8" t="str">
        <f t="shared" si="0"/>
        <v/>
      </c>
      <c r="F14" s="9" t="str">
        <f t="shared" si="1"/>
        <v/>
      </c>
      <c r="G14" s="9" t="str">
        <f t="shared" si="2"/>
        <v>✕</v>
      </c>
      <c r="H14" s="9" t="str">
        <f t="shared" si="3"/>
        <v/>
      </c>
      <c r="I14" s="10" t="str">
        <f t="shared" si="4"/>
        <v/>
      </c>
      <c r="J14" s="11">
        <v>4</v>
      </c>
      <c r="K14" s="12">
        <f t="shared" si="5"/>
        <v>-1</v>
      </c>
      <c r="L14" s="12" t="str">
        <f t="shared" si="6"/>
        <v>Mejorable</v>
      </c>
    </row>
    <row r="15" spans="2:12" ht="23.1" customHeight="1" x14ac:dyDescent="0.25">
      <c r="B15" s="20"/>
      <c r="C15" s="6" t="s">
        <v>26</v>
      </c>
      <c r="D15" s="7">
        <v>4</v>
      </c>
      <c r="E15" s="8" t="str">
        <f t="shared" si="0"/>
        <v/>
      </c>
      <c r="F15" s="9" t="str">
        <f t="shared" si="1"/>
        <v/>
      </c>
      <c r="G15" s="9" t="str">
        <f t="shared" si="2"/>
        <v/>
      </c>
      <c r="H15" s="9" t="str">
        <f t="shared" si="3"/>
        <v>✕</v>
      </c>
      <c r="I15" s="10" t="str">
        <f t="shared" si="4"/>
        <v/>
      </c>
      <c r="J15" s="11">
        <v>5</v>
      </c>
      <c r="K15" s="12">
        <f t="shared" si="5"/>
        <v>-1</v>
      </c>
      <c r="L15" s="12" t="str">
        <f t="shared" si="6"/>
        <v>Mejorable</v>
      </c>
    </row>
    <row r="16" spans="2:12" ht="23.1" customHeight="1" x14ac:dyDescent="0.25">
      <c r="B16" s="20"/>
      <c r="C16" s="6" t="s">
        <v>27</v>
      </c>
      <c r="D16" s="7">
        <v>3</v>
      </c>
      <c r="E16" s="8" t="str">
        <f t="shared" si="0"/>
        <v/>
      </c>
      <c r="F16" s="9" t="str">
        <f t="shared" si="1"/>
        <v/>
      </c>
      <c r="G16" s="9" t="str">
        <f t="shared" si="2"/>
        <v>✕</v>
      </c>
      <c r="H16" s="9" t="str">
        <f t="shared" si="3"/>
        <v/>
      </c>
      <c r="I16" s="10" t="str">
        <f t="shared" si="4"/>
        <v/>
      </c>
      <c r="J16" s="11">
        <v>4</v>
      </c>
      <c r="K16" s="12">
        <f t="shared" si="5"/>
        <v>-1</v>
      </c>
      <c r="L16" s="12" t="str">
        <f t="shared" si="6"/>
        <v>Mejorable</v>
      </c>
    </row>
    <row r="17" spans="2:12" ht="23.1" customHeight="1" x14ac:dyDescent="0.25">
      <c r="B17" s="20"/>
      <c r="C17" s="6" t="s">
        <v>28</v>
      </c>
      <c r="D17" s="7">
        <v>4</v>
      </c>
      <c r="E17" s="8" t="str">
        <f t="shared" si="0"/>
        <v/>
      </c>
      <c r="F17" s="9" t="str">
        <f t="shared" si="1"/>
        <v/>
      </c>
      <c r="G17" s="9" t="str">
        <f t="shared" si="2"/>
        <v/>
      </c>
      <c r="H17" s="9" t="str">
        <f t="shared" si="3"/>
        <v>✕</v>
      </c>
      <c r="I17" s="10" t="str">
        <f t="shared" si="4"/>
        <v/>
      </c>
      <c r="J17" s="11">
        <v>4</v>
      </c>
      <c r="K17" s="12">
        <f t="shared" si="5"/>
        <v>0</v>
      </c>
      <c r="L17" s="12" t="str">
        <f t="shared" si="6"/>
        <v>Adecuado</v>
      </c>
    </row>
    <row r="18" spans="2:12" ht="23.1" customHeight="1" x14ac:dyDescent="0.25">
      <c r="B18" s="20"/>
      <c r="C18" s="6" t="s">
        <v>29</v>
      </c>
      <c r="D18" s="7">
        <v>3</v>
      </c>
      <c r="E18" s="8" t="str">
        <f t="shared" si="0"/>
        <v/>
      </c>
      <c r="F18" s="9" t="str">
        <f t="shared" si="1"/>
        <v/>
      </c>
      <c r="G18" s="9" t="str">
        <f t="shared" si="2"/>
        <v>✕</v>
      </c>
      <c r="H18" s="9" t="str">
        <f t="shared" si="3"/>
        <v/>
      </c>
      <c r="I18" s="10" t="str">
        <f t="shared" si="4"/>
        <v/>
      </c>
      <c r="J18" s="11">
        <v>4</v>
      </c>
      <c r="K18" s="12">
        <f t="shared" si="5"/>
        <v>-1</v>
      </c>
      <c r="L18" s="12" t="str">
        <f t="shared" si="6"/>
        <v>Mejorable</v>
      </c>
    </row>
    <row r="19" spans="2:12" ht="23.1" customHeight="1" x14ac:dyDescent="0.25">
      <c r="B19" s="21"/>
      <c r="C19" s="6" t="s">
        <v>30</v>
      </c>
      <c r="D19" s="7">
        <v>5</v>
      </c>
      <c r="E19" s="8" t="str">
        <f t="shared" si="0"/>
        <v/>
      </c>
      <c r="F19" s="9" t="str">
        <f t="shared" si="1"/>
        <v/>
      </c>
      <c r="G19" s="9" t="str">
        <f t="shared" si="2"/>
        <v/>
      </c>
      <c r="H19" s="9" t="str">
        <f t="shared" si="3"/>
        <v/>
      </c>
      <c r="I19" s="10" t="str">
        <f t="shared" si="4"/>
        <v>✕</v>
      </c>
      <c r="J19" s="11">
        <v>5</v>
      </c>
      <c r="K19" s="12">
        <f t="shared" si="5"/>
        <v>0</v>
      </c>
      <c r="L19" s="12" t="str">
        <f t="shared" si="6"/>
        <v>Adecuado</v>
      </c>
    </row>
    <row r="20" spans="2:12" ht="23.1" customHeight="1" x14ac:dyDescent="0.25">
      <c r="B20" s="19" t="s">
        <v>31</v>
      </c>
      <c r="C20" s="6" t="s">
        <v>32</v>
      </c>
      <c r="D20" s="7">
        <v>4</v>
      </c>
      <c r="E20" s="8" t="str">
        <f t="shared" si="0"/>
        <v/>
      </c>
      <c r="F20" s="9" t="str">
        <f t="shared" si="1"/>
        <v/>
      </c>
      <c r="G20" s="9" t="str">
        <f t="shared" si="2"/>
        <v/>
      </c>
      <c r="H20" s="9" t="str">
        <f t="shared" si="3"/>
        <v>✕</v>
      </c>
      <c r="I20" s="10" t="str">
        <f t="shared" si="4"/>
        <v/>
      </c>
      <c r="J20" s="11">
        <v>4</v>
      </c>
      <c r="K20" s="12">
        <f t="shared" si="5"/>
        <v>0</v>
      </c>
      <c r="L20" s="12" t="str">
        <f t="shared" si="6"/>
        <v>Adecuado</v>
      </c>
    </row>
    <row r="21" spans="2:12" ht="23.1" customHeight="1" x14ac:dyDescent="0.25">
      <c r="B21" s="21"/>
      <c r="C21" s="6" t="s">
        <v>33</v>
      </c>
      <c r="D21" s="7">
        <v>3</v>
      </c>
      <c r="E21" s="8" t="str">
        <f t="shared" si="0"/>
        <v/>
      </c>
      <c r="F21" s="9" t="str">
        <f t="shared" si="1"/>
        <v/>
      </c>
      <c r="G21" s="9" t="str">
        <f t="shared" si="2"/>
        <v>✕</v>
      </c>
      <c r="H21" s="9" t="str">
        <f t="shared" si="3"/>
        <v/>
      </c>
      <c r="I21" s="10" t="str">
        <f t="shared" si="4"/>
        <v/>
      </c>
      <c r="J21" s="11">
        <v>4</v>
      </c>
      <c r="K21" s="12">
        <f t="shared" si="5"/>
        <v>-1</v>
      </c>
      <c r="L21" s="12" t="str">
        <f t="shared" si="6"/>
        <v>Mejorable</v>
      </c>
    </row>
    <row r="22" spans="2:12" ht="23.1" customHeight="1" x14ac:dyDescent="0.25">
      <c r="B22" s="19" t="s">
        <v>34</v>
      </c>
      <c r="C22" s="6" t="s">
        <v>35</v>
      </c>
      <c r="D22" s="7">
        <v>4</v>
      </c>
      <c r="E22" s="8" t="str">
        <f t="shared" si="0"/>
        <v/>
      </c>
      <c r="F22" s="9" t="str">
        <f t="shared" si="1"/>
        <v/>
      </c>
      <c r="G22" s="9" t="str">
        <f t="shared" si="2"/>
        <v/>
      </c>
      <c r="H22" s="9" t="str">
        <f t="shared" si="3"/>
        <v>✕</v>
      </c>
      <c r="I22" s="10" t="str">
        <f t="shared" si="4"/>
        <v/>
      </c>
      <c r="J22" s="11">
        <v>4</v>
      </c>
      <c r="K22" s="12">
        <f t="shared" si="5"/>
        <v>0</v>
      </c>
      <c r="L22" s="12" t="str">
        <f t="shared" si="6"/>
        <v>Adecuado</v>
      </c>
    </row>
    <row r="23" spans="2:12" ht="23.1" customHeight="1" x14ac:dyDescent="0.25">
      <c r="B23" s="20"/>
      <c r="C23" s="6" t="s">
        <v>36</v>
      </c>
      <c r="D23" s="7">
        <v>3</v>
      </c>
      <c r="E23" s="8" t="str">
        <f t="shared" si="0"/>
        <v/>
      </c>
      <c r="F23" s="9" t="str">
        <f t="shared" si="1"/>
        <v/>
      </c>
      <c r="G23" s="9" t="str">
        <f t="shared" si="2"/>
        <v>✕</v>
      </c>
      <c r="H23" s="9" t="str">
        <f t="shared" si="3"/>
        <v/>
      </c>
      <c r="I23" s="10" t="str">
        <f t="shared" si="4"/>
        <v/>
      </c>
      <c r="J23" s="11">
        <v>3</v>
      </c>
      <c r="K23" s="12">
        <f t="shared" si="5"/>
        <v>0</v>
      </c>
      <c r="L23" s="12" t="str">
        <f t="shared" si="6"/>
        <v>Adecuado</v>
      </c>
    </row>
    <row r="24" spans="2:12" ht="23.1" customHeight="1" x14ac:dyDescent="0.25">
      <c r="B24" s="20"/>
      <c r="C24" s="6" t="s">
        <v>37</v>
      </c>
      <c r="D24" s="7">
        <v>4</v>
      </c>
      <c r="E24" s="8" t="str">
        <f t="shared" si="0"/>
        <v/>
      </c>
      <c r="F24" s="9" t="str">
        <f t="shared" si="1"/>
        <v/>
      </c>
      <c r="G24" s="9" t="str">
        <f t="shared" si="2"/>
        <v/>
      </c>
      <c r="H24" s="9" t="str">
        <f t="shared" si="3"/>
        <v>✕</v>
      </c>
      <c r="I24" s="10" t="str">
        <f t="shared" si="4"/>
        <v/>
      </c>
      <c r="J24" s="11">
        <v>4</v>
      </c>
      <c r="K24" s="12">
        <f t="shared" si="5"/>
        <v>0</v>
      </c>
      <c r="L24" s="12" t="str">
        <f t="shared" si="6"/>
        <v>Adecuado</v>
      </c>
    </row>
    <row r="25" spans="2:12" ht="23.1" customHeight="1" x14ac:dyDescent="0.25">
      <c r="B25" s="20"/>
      <c r="C25" s="6" t="s">
        <v>38</v>
      </c>
      <c r="D25" s="7">
        <v>5</v>
      </c>
      <c r="E25" s="8" t="str">
        <f t="shared" si="0"/>
        <v/>
      </c>
      <c r="F25" s="9" t="str">
        <f t="shared" si="1"/>
        <v/>
      </c>
      <c r="G25" s="9" t="str">
        <f t="shared" si="2"/>
        <v/>
      </c>
      <c r="H25" s="9" t="str">
        <f t="shared" si="3"/>
        <v/>
      </c>
      <c r="I25" s="10" t="str">
        <f t="shared" si="4"/>
        <v>✕</v>
      </c>
      <c r="J25" s="11">
        <v>5</v>
      </c>
      <c r="K25" s="12">
        <f t="shared" si="5"/>
        <v>0</v>
      </c>
      <c r="L25" s="12" t="str">
        <f t="shared" si="6"/>
        <v>Adecuado</v>
      </c>
    </row>
    <row r="26" spans="2:12" ht="23.1" customHeight="1" x14ac:dyDescent="0.25">
      <c r="B26" s="21"/>
      <c r="C26" s="6" t="s">
        <v>39</v>
      </c>
      <c r="D26" s="7">
        <v>3</v>
      </c>
      <c r="E26" s="13" t="str">
        <f t="shared" si="0"/>
        <v/>
      </c>
      <c r="F26" s="14" t="str">
        <f t="shared" si="1"/>
        <v/>
      </c>
      <c r="G26" s="14" t="str">
        <f t="shared" si="2"/>
        <v>✕</v>
      </c>
      <c r="H26" s="14" t="str">
        <f t="shared" si="3"/>
        <v/>
      </c>
      <c r="I26" s="15" t="str">
        <f t="shared" si="4"/>
        <v/>
      </c>
      <c r="J26" s="11">
        <v>4</v>
      </c>
      <c r="K26" s="12">
        <f t="shared" si="5"/>
        <v>-1</v>
      </c>
      <c r="L26" s="12" t="str">
        <f t="shared" si="6"/>
        <v>Mejorable</v>
      </c>
    </row>
    <row r="29" spans="2:12" x14ac:dyDescent="0.25">
      <c r="B29" s="27" t="s">
        <v>40</v>
      </c>
      <c r="C29" s="23"/>
      <c r="D29" s="24"/>
      <c r="F29" s="27" t="s">
        <v>41</v>
      </c>
      <c r="G29" s="23"/>
      <c r="H29" s="24"/>
    </row>
    <row r="30" spans="2:12" x14ac:dyDescent="0.25">
      <c r="B30" s="1" t="s">
        <v>42</v>
      </c>
      <c r="C30" s="16">
        <f>ROUND(AVERAGE(D7:D26),2)</f>
        <v>3.7</v>
      </c>
      <c r="F30" s="17" t="s">
        <v>10</v>
      </c>
      <c r="G30" s="17" t="s">
        <v>43</v>
      </c>
      <c r="H30" s="17" t="s">
        <v>44</v>
      </c>
    </row>
    <row r="31" spans="2:12" x14ac:dyDescent="0.25">
      <c r="B31" s="1" t="s">
        <v>45</v>
      </c>
      <c r="C31" s="16">
        <f>ROUND(AVERAGE(J7:J26),2)</f>
        <v>4.25</v>
      </c>
      <c r="F31" s="18" t="s">
        <v>16</v>
      </c>
      <c r="G31" s="12">
        <f>ROUND(AVERAGE(D7:D11),2)</f>
        <v>3.6</v>
      </c>
      <c r="H31" s="12">
        <f>ROUND(AVERAGE(J7:J11),2)</f>
        <v>4.4000000000000004</v>
      </c>
    </row>
    <row r="32" spans="2:12" x14ac:dyDescent="0.25">
      <c r="B32" s="1" t="s">
        <v>46</v>
      </c>
      <c r="C32" s="16">
        <f>ROUND(AVERAGE(K7:K26),2)</f>
        <v>-0.55000000000000004</v>
      </c>
      <c r="F32" s="18" t="s">
        <v>22</v>
      </c>
      <c r="G32" s="12">
        <f>ROUND(AVERAGE(D12:D19),2)</f>
        <v>3.75</v>
      </c>
      <c r="H32" s="12">
        <f>ROUND(AVERAGE(J12:J19),2)</f>
        <v>4.38</v>
      </c>
    </row>
    <row r="33" spans="2:12" x14ac:dyDescent="0.25">
      <c r="B33" s="1" t="s">
        <v>47</v>
      </c>
      <c r="C33" s="16">
        <f>COUNTIF(L7:L26,"Crítico")</f>
        <v>0</v>
      </c>
      <c r="F33" s="18" t="s">
        <v>31</v>
      </c>
      <c r="G33" s="12">
        <f>ROUND(AVERAGE(D20:D21),2)</f>
        <v>3.5</v>
      </c>
      <c r="H33" s="12">
        <f>ROUND(AVERAGE(J20:J21),2)</f>
        <v>4</v>
      </c>
    </row>
    <row r="34" spans="2:12" x14ac:dyDescent="0.25">
      <c r="B34" s="1" t="s">
        <v>48</v>
      </c>
      <c r="C34" s="16">
        <f>COUNTIF(L7:L26,"Mejorable")</f>
        <v>11</v>
      </c>
      <c r="F34" s="18" t="s">
        <v>34</v>
      </c>
      <c r="G34" s="12">
        <f>ROUND(AVERAGE(D22:D26),2)</f>
        <v>3.8</v>
      </c>
      <c r="H34" s="12">
        <f>ROUND(AVERAGE(J22:J26),2)</f>
        <v>4</v>
      </c>
    </row>
    <row r="35" spans="2:12" x14ac:dyDescent="0.25">
      <c r="B35" s="1" t="s">
        <v>49</v>
      </c>
      <c r="C35" s="12" t="str">
        <f>IF(C30&gt;=4.2,"Perfil muy sólido",IF(C30&gt;=3.4,"Perfil competente",IF(C30&gt;=2.6,"Perfil en desarrollo","Perfil insuficiente")))</f>
        <v>Perfil competente</v>
      </c>
    </row>
    <row r="37" spans="2:12" x14ac:dyDescent="0.25">
      <c r="B37" s="25" t="s">
        <v>50</v>
      </c>
      <c r="C37" s="26"/>
      <c r="D37" s="26"/>
      <c r="E37" s="26"/>
      <c r="F37" s="26"/>
      <c r="G37" s="26"/>
      <c r="H37" s="26"/>
      <c r="I37" s="26"/>
      <c r="J37" s="26"/>
      <c r="K37" s="26"/>
      <c r="L37" s="26"/>
    </row>
  </sheetData>
  <mergeCells count="9">
    <mergeCell ref="B12:B19"/>
    <mergeCell ref="B2:I2"/>
    <mergeCell ref="B37:L37"/>
    <mergeCell ref="B22:B26"/>
    <mergeCell ref="B20:B21"/>
    <mergeCell ref="B29:D29"/>
    <mergeCell ref="B7:B11"/>
    <mergeCell ref="F29:H29"/>
    <mergeCell ref="B4:I4"/>
  </mergeCells>
  <conditionalFormatting sqref="D7:D26">
    <cfRule type="cellIs" dxfId="6" priority="1" operator="equal">
      <formula>1</formula>
    </cfRule>
    <cfRule type="cellIs" dxfId="5" priority="2" operator="equal">
      <formula>2</formula>
    </cfRule>
    <cfRule type="cellIs" dxfId="4" priority="3" operator="between">
      <formula>3</formula>
      <formula>4</formula>
    </cfRule>
    <cfRule type="cellIs" dxfId="3" priority="4" operator="equal">
      <formula>5</formula>
    </cfRule>
  </conditionalFormatting>
  <conditionalFormatting sqref="K7:K26">
    <cfRule type="cellIs" dxfId="2" priority="5" operator="lessThan">
      <formula>-1</formula>
    </cfRule>
    <cfRule type="cellIs" dxfId="1" priority="6" operator="equal">
      <formula>-1</formula>
    </cfRule>
    <cfRule type="cellIs" dxfId="0" priority="7" operator="greaterThanOrEqual">
      <formula>0</formula>
    </cfRule>
  </conditionalFormatting>
  <dataValidations count="2">
    <dataValidation type="whole" error="Solo se aceptan valores entre 1 y 5." prompt="Usa un número entero de 1 a 5." sqref="D7:D26" xr:uid="{00000000-0002-0000-0000-000000000000}">
      <formula1>1</formula1>
      <formula2>5</formula2>
    </dataValidation>
    <dataValidation type="whole" sqref="J7:J26" xr:uid="{00000000-0002-0000-0000-000001000000}">
      <formula1>1</formula1>
      <formula2>5</formula2>
    </dataValidation>
  </dataValidations>
  <pageMargins left="0.75" right="0.75" top="1" bottom="1" header="0.5" footer="0.5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Profesiograma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2026-03-17T07:59:22Z</dcterms:created>
  <dcterms:modified xsi:type="dcterms:W3CDTF">2026-03-17T09:40:38Z</dcterms:modified>
</cp:coreProperties>
</file>