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itinerarios de viajes\"/>
    </mc:Choice>
  </mc:AlternateContent>
  <xr:revisionPtr revIDLastSave="0" documentId="13_ncr:1_{8D9A670C-2B47-4C49-9EE3-8D114EA95C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tinerario" sheetId="1" r:id="rId1"/>
  </sheets>
  <definedNames>
    <definedName name="_xlnm.Print_Area" localSheetId="0">Itinerario!$A$1:$I$30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6" i="1" l="1"/>
  <c r="C26" i="1"/>
  <c r="F23" i="1"/>
  <c r="H23" i="1" s="1"/>
  <c r="F22" i="1"/>
  <c r="H22" i="1" s="1"/>
  <c r="C27" i="1" s="1"/>
  <c r="G7" i="1"/>
  <c r="F26" i="1" l="1"/>
  <c r="F27" i="1"/>
  <c r="I27" i="1" s="1"/>
</calcChain>
</file>

<file path=xl/sharedStrings.xml><?xml version="1.0" encoding="utf-8"?>
<sst xmlns="http://schemas.openxmlformats.org/spreadsheetml/2006/main" count="107" uniqueCount="65">
  <si>
    <t>ID DEL PLAN</t>
  </si>
  <si>
    <t>ITI-EX01</t>
  </si>
  <si>
    <t>TIPO DE VIAJE</t>
  </si>
  <si>
    <t>Ruta cultural</t>
  </si>
  <si>
    <t>VIAJERO/A</t>
  </si>
  <si>
    <t>Lucía Salas</t>
  </si>
  <si>
    <t>DESTINO</t>
  </si>
  <si>
    <t>Gijón · Llanes · Ribadesella</t>
  </si>
  <si>
    <t>FECHA INICIO</t>
  </si>
  <si>
    <t>FECHA FIN</t>
  </si>
  <si>
    <t>PRESUPUESTO</t>
  </si>
  <si>
    <t>DÍAS</t>
  </si>
  <si>
    <t>OBJETIVO</t>
  </si>
  <si>
    <t>Escapada de 4 días con tren, alojamiento céntrico y visitas reservadas con margen de presupuesto.</t>
  </si>
  <si>
    <t>TRAYECTOS PRINCIPALES</t>
  </si>
  <si>
    <t>FECHA</t>
  </si>
  <si>
    <t>MEDIO</t>
  </si>
  <si>
    <t>RESERVA</t>
  </si>
  <si>
    <t>SALIDA</t>
  </si>
  <si>
    <t>HORA</t>
  </si>
  <si>
    <t>LLEGADA</t>
  </si>
  <si>
    <t>COSTE</t>
  </si>
  <si>
    <t>ESTADO</t>
  </si>
  <si>
    <t>Tren</t>
  </si>
  <si>
    <t>7LQ8M1</t>
  </si>
  <si>
    <t>Madrid-Chamartín</t>
  </si>
  <si>
    <t>08:30</t>
  </si>
  <si>
    <t>Gijón</t>
  </si>
  <si>
    <t>12:48</t>
  </si>
  <si>
    <t>Confirmado</t>
  </si>
  <si>
    <t>Bus</t>
  </si>
  <si>
    <t>B-9021</t>
  </si>
  <si>
    <t>10:00</t>
  </si>
  <si>
    <t>Llanes</t>
  </si>
  <si>
    <t>11:55</t>
  </si>
  <si>
    <t>Cercanías</t>
  </si>
  <si>
    <t>C-188</t>
  </si>
  <si>
    <t>09:20</t>
  </si>
  <si>
    <t>Ribadesella</t>
  </si>
  <si>
    <t>10:05</t>
  </si>
  <si>
    <t>7LQ9N4</t>
  </si>
  <si>
    <t>17:12</t>
  </si>
  <si>
    <t>22:10</t>
  </si>
  <si>
    <t>Pendiente</t>
  </si>
  <si>
    <t/>
  </si>
  <si>
    <t>ALOJAMIENTO</t>
  </si>
  <si>
    <t>ENTRADA</t>
  </si>
  <si>
    <t>ZONA</t>
  </si>
  <si>
    <t>NOCHES</t>
  </si>
  <si>
    <t>PRECIO/NOCHE</t>
  </si>
  <si>
    <t>TOTAL</t>
  </si>
  <si>
    <t>Hotel Puerto Azul</t>
  </si>
  <si>
    <t>Centro Gijón</t>
  </si>
  <si>
    <t>HPA-4481</t>
  </si>
  <si>
    <t>Casa Mirador</t>
  </si>
  <si>
    <t>Puerto viejo</t>
  </si>
  <si>
    <t>CMR-2219</t>
  </si>
  <si>
    <t>RESUMEN Y NOTAS</t>
  </si>
  <si>
    <t>TRAYECTOS</t>
  </si>
  <si>
    <t>TRANSPORTE</t>
  </si>
  <si>
    <t>TOTAL PREVISTO</t>
  </si>
  <si>
    <t>MARGEN</t>
  </si>
  <si>
    <t>NOTAS</t>
  </si>
  <si>
    <t>Ejemplo incluido para mostrar un uso real. Puedes sustituir destinos, reservas y costes sin tocar la estructura.</t>
  </si>
  <si>
    <t>EJEMPLO DE ITINERARIOS DE VIAJES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</si>
</sst>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\€\ #,##0.00"/>
  </numFmts>
  <fonts count="5" x14ac:knownFonts="1">
    <font>
      <sz val="11"/>
      <color theme="1"/>
      <name val="Calibri"/>
      <family val="2"/>
      <scheme val="minor"/>
    </font>
    <font>
      <b/>
      <sz val="10"/>
      <color rgb="FFFFFFFF"/>
      <name val="Calibri"/>
    </font>
    <font>
      <sz val="11"/>
      <color rgb="FF333333"/>
      <name val="Calibri"/>
    </font>
    <font>
      <b/>
      <sz val="11"/>
      <color rgb="FF333333"/>
      <name val="Calibri"/>
    </font>
    <font>
      <b/>
      <sz val="22"/>
      <color rgb="FFFFFFF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0D4854"/>
      </patternFill>
    </fill>
    <fill>
      <patternFill patternType="solid">
        <fgColor rgb="FFFFFFFF"/>
      </patternFill>
    </fill>
    <fill>
      <patternFill patternType="solid">
        <fgColor rgb="FFDDECEF"/>
      </patternFill>
    </fill>
    <fill>
      <patternFill patternType="solid">
        <fgColor rgb="FF006666"/>
        <bgColor indexed="64"/>
      </patternFill>
    </fill>
  </fills>
  <borders count="3">
    <border>
      <left/>
      <right/>
      <top/>
      <bottom/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/>
      <right/>
      <top style="medium">
        <color rgb="FF0D4854"/>
      </top>
      <bottom style="medium">
        <color rgb="FF0D485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14" fontId="2" fillId="3" borderId="1" xfId="0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165" fontId="2" fillId="4" borderId="1" xfId="0" applyNumberFormat="1" applyFont="1" applyFill="1" applyBorder="1" applyAlignment="1">
      <alignment horizontal="center" vertical="center"/>
    </xf>
    <xf numFmtId="0" fontId="0" fillId="3" borderId="0" xfId="0" applyFill="1"/>
    <xf numFmtId="0" fontId="3" fillId="3" borderId="1" xfId="0" applyFont="1" applyFill="1" applyBorder="1" applyAlignment="1">
      <alignment horizontal="center" vertical="center"/>
    </xf>
    <xf numFmtId="165" fontId="3" fillId="3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165" fontId="2" fillId="3" borderId="1" xfId="0" applyNumberFormat="1" applyFont="1" applyFill="1" applyBorder="1" applyAlignment="1">
      <alignment horizontal="center" vertical="center"/>
    </xf>
    <xf numFmtId="14" fontId="2" fillId="3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</cellXfs>
  <cellStyles count="1">
    <cellStyle name="Normal" xfId="0" builtinId="0"/>
  </cellStyles>
  <dxfs count="6">
    <dxf>
      <fill>
        <patternFill>
          <bgColor rgb="FFE2F0D9"/>
        </patternFill>
      </fill>
    </dxf>
    <dxf>
      <fill>
        <patternFill>
          <bgColor rgb="FFF8D7DA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</dxfs>
  <tableStyles count="0" defaultTableStyle="TableStyleMedium2" defaultPivotStyle="PivotStyleLight16"/>
  <colors>
    <mruColors>
      <color rgb="FF006666"/>
      <color rgb="FF003366"/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showGridLines="0" tabSelected="1" zoomScale="90" zoomScaleNormal="90" workbookViewId="0">
      <selection activeCell="Y27" sqref="Y27"/>
    </sheetView>
  </sheetViews>
  <sheetFormatPr baseColWidth="10" defaultColWidth="9.140625" defaultRowHeight="15" x14ac:dyDescent="0.25"/>
  <cols>
    <col min="1" max="2" width="11.5703125" bestFit="1" customWidth="1"/>
    <col min="3" max="3" width="16.7109375" bestFit="1" customWidth="1"/>
    <col min="4" max="4" width="17.140625" bestFit="1" customWidth="1"/>
    <col min="5" max="5" width="9.7109375" bestFit="1" customWidth="1"/>
    <col min="6" max="6" width="17.140625" bestFit="1" customWidth="1"/>
    <col min="7" max="7" width="10.5703125" customWidth="1"/>
    <col min="8" max="8" width="8.7109375" bestFit="1" customWidth="1"/>
    <col min="9" max="9" width="11.42578125" bestFit="1" customWidth="1"/>
  </cols>
  <sheetData>
    <row r="1" spans="1:9" ht="24" customHeight="1" x14ac:dyDescent="0.25">
      <c r="A1" s="20" t="s">
        <v>64</v>
      </c>
      <c r="B1" s="20"/>
      <c r="C1" s="20"/>
      <c r="D1" s="20"/>
      <c r="E1" s="20"/>
      <c r="F1" s="20"/>
      <c r="G1" s="20"/>
      <c r="H1" s="20"/>
      <c r="I1" s="20"/>
    </row>
    <row r="2" spans="1:9" ht="9" customHeight="1" x14ac:dyDescent="0.25">
      <c r="A2" s="20"/>
      <c r="B2" s="20"/>
      <c r="C2" s="20"/>
      <c r="D2" s="20"/>
      <c r="E2" s="20"/>
      <c r="F2" s="20"/>
      <c r="G2" s="20"/>
      <c r="H2" s="20"/>
      <c r="I2" s="20"/>
    </row>
    <row r="4" spans="1:9" ht="21.95" customHeight="1" x14ac:dyDescent="0.25">
      <c r="A4" s="13" t="s">
        <v>0</v>
      </c>
      <c r="B4" s="13"/>
      <c r="C4" s="15" t="s">
        <v>1</v>
      </c>
      <c r="D4" s="15"/>
      <c r="E4" s="13" t="s">
        <v>2</v>
      </c>
      <c r="F4" s="13"/>
      <c r="G4" s="14" t="s">
        <v>3</v>
      </c>
      <c r="H4" s="14"/>
      <c r="I4" s="14"/>
    </row>
    <row r="5" spans="1:9" ht="21.95" customHeight="1" x14ac:dyDescent="0.25">
      <c r="A5" s="13" t="s">
        <v>4</v>
      </c>
      <c r="B5" s="13"/>
      <c r="C5" s="14" t="s">
        <v>5</v>
      </c>
      <c r="D5" s="14"/>
      <c r="E5" s="13" t="s">
        <v>6</v>
      </c>
      <c r="F5" s="13"/>
      <c r="G5" s="14" t="s">
        <v>7</v>
      </c>
      <c r="H5" s="14"/>
      <c r="I5" s="14"/>
    </row>
    <row r="6" spans="1:9" ht="21.95" customHeight="1" x14ac:dyDescent="0.25">
      <c r="A6" s="13" t="s">
        <v>8</v>
      </c>
      <c r="B6" s="13"/>
      <c r="C6" s="19">
        <v>46185</v>
      </c>
      <c r="D6" s="15"/>
      <c r="E6" s="13" t="s">
        <v>9</v>
      </c>
      <c r="F6" s="13"/>
      <c r="G6" s="19">
        <v>46188</v>
      </c>
      <c r="H6" s="15"/>
      <c r="I6" s="15"/>
    </row>
    <row r="7" spans="1:9" ht="21.95" customHeight="1" x14ac:dyDescent="0.25">
      <c r="A7" s="13" t="s">
        <v>10</v>
      </c>
      <c r="B7" s="13"/>
      <c r="C7" s="18">
        <v>620</v>
      </c>
      <c r="D7" s="15"/>
      <c r="E7" s="13" t="s">
        <v>11</v>
      </c>
      <c r="F7" s="13"/>
      <c r="G7" s="15">
        <f>G6-C6+1</f>
        <v>4</v>
      </c>
      <c r="H7" s="15"/>
      <c r="I7" s="15"/>
    </row>
    <row r="8" spans="1:9" ht="21.95" customHeight="1" x14ac:dyDescent="0.25">
      <c r="A8" s="13" t="s">
        <v>12</v>
      </c>
      <c r="B8" s="13"/>
      <c r="C8" s="17" t="s">
        <v>13</v>
      </c>
      <c r="D8" s="17"/>
      <c r="E8" s="17"/>
      <c r="F8" s="17"/>
      <c r="G8" s="17"/>
      <c r="H8" s="17"/>
      <c r="I8" s="17"/>
    </row>
    <row r="9" spans="1:9" ht="21.95" customHeight="1" x14ac:dyDescent="0.25">
      <c r="A9" s="13"/>
      <c r="B9" s="13"/>
      <c r="C9" s="17"/>
      <c r="D9" s="17"/>
      <c r="E9" s="17"/>
      <c r="F9" s="17"/>
      <c r="G9" s="17"/>
      <c r="H9" s="17"/>
      <c r="I9" s="17"/>
    </row>
    <row r="11" spans="1:9" ht="21.95" customHeight="1" x14ac:dyDescent="0.25">
      <c r="A11" s="16" t="s">
        <v>14</v>
      </c>
      <c r="B11" s="16"/>
      <c r="C11" s="16"/>
      <c r="D11" s="16"/>
      <c r="E11" s="16"/>
      <c r="F11" s="16"/>
      <c r="G11" s="16"/>
      <c r="H11" s="16"/>
      <c r="I11" s="16"/>
    </row>
    <row r="12" spans="1:9" ht="24" customHeight="1" x14ac:dyDescent="0.25">
      <c r="A12" s="1" t="s">
        <v>15</v>
      </c>
      <c r="B12" s="1" t="s">
        <v>16</v>
      </c>
      <c r="C12" s="1" t="s">
        <v>17</v>
      </c>
      <c r="D12" s="1" t="s">
        <v>18</v>
      </c>
      <c r="E12" s="1" t="s">
        <v>19</v>
      </c>
      <c r="F12" s="1" t="s">
        <v>20</v>
      </c>
      <c r="G12" s="1" t="s">
        <v>19</v>
      </c>
      <c r="H12" s="1" t="s">
        <v>21</v>
      </c>
      <c r="I12" s="1" t="s">
        <v>22</v>
      </c>
    </row>
    <row r="13" spans="1:9" ht="21.95" customHeight="1" x14ac:dyDescent="0.25">
      <c r="A13" s="6">
        <v>46185</v>
      </c>
      <c r="B13" s="7" t="s">
        <v>23</v>
      </c>
      <c r="C13" s="7" t="s">
        <v>24</v>
      </c>
      <c r="D13" s="8" t="s">
        <v>25</v>
      </c>
      <c r="E13" s="7" t="s">
        <v>26</v>
      </c>
      <c r="F13" s="8" t="s">
        <v>27</v>
      </c>
      <c r="G13" s="7" t="s">
        <v>28</v>
      </c>
      <c r="H13" s="9">
        <v>58</v>
      </c>
      <c r="I13" s="7" t="s">
        <v>29</v>
      </c>
    </row>
    <row r="14" spans="1:9" ht="21.95" customHeight="1" x14ac:dyDescent="0.25">
      <c r="A14" s="4">
        <v>46186</v>
      </c>
      <c r="B14" s="2" t="s">
        <v>30</v>
      </c>
      <c r="C14" s="2" t="s">
        <v>31</v>
      </c>
      <c r="D14" s="3" t="s">
        <v>27</v>
      </c>
      <c r="E14" s="2" t="s">
        <v>32</v>
      </c>
      <c r="F14" s="3" t="s">
        <v>33</v>
      </c>
      <c r="G14" s="2" t="s">
        <v>34</v>
      </c>
      <c r="H14" s="5">
        <v>14</v>
      </c>
      <c r="I14" s="2" t="s">
        <v>29</v>
      </c>
    </row>
    <row r="15" spans="1:9" ht="21.95" customHeight="1" x14ac:dyDescent="0.25">
      <c r="A15" s="6">
        <v>46187</v>
      </c>
      <c r="B15" s="7" t="s">
        <v>35</v>
      </c>
      <c r="C15" s="7" t="s">
        <v>36</v>
      </c>
      <c r="D15" s="8" t="s">
        <v>33</v>
      </c>
      <c r="E15" s="7" t="s">
        <v>37</v>
      </c>
      <c r="F15" s="8" t="s">
        <v>38</v>
      </c>
      <c r="G15" s="7" t="s">
        <v>39</v>
      </c>
      <c r="H15" s="9">
        <v>6</v>
      </c>
      <c r="I15" s="7" t="s">
        <v>29</v>
      </c>
    </row>
    <row r="16" spans="1:9" ht="21.95" customHeight="1" x14ac:dyDescent="0.25">
      <c r="A16" s="4">
        <v>46188</v>
      </c>
      <c r="B16" s="2" t="s">
        <v>23</v>
      </c>
      <c r="C16" s="2" t="s">
        <v>40</v>
      </c>
      <c r="D16" s="3" t="s">
        <v>38</v>
      </c>
      <c r="E16" s="2" t="s">
        <v>41</v>
      </c>
      <c r="F16" s="3" t="s">
        <v>25</v>
      </c>
      <c r="G16" s="2" t="s">
        <v>42</v>
      </c>
      <c r="H16" s="5">
        <v>64</v>
      </c>
      <c r="I16" s="2" t="s">
        <v>43</v>
      </c>
    </row>
    <row r="17" spans="1:9" ht="21.95" customHeight="1" x14ac:dyDescent="0.25">
      <c r="A17" s="7" t="s">
        <v>44</v>
      </c>
      <c r="B17" s="7" t="s">
        <v>44</v>
      </c>
      <c r="C17" s="7" t="s">
        <v>44</v>
      </c>
      <c r="D17" s="8" t="s">
        <v>44</v>
      </c>
      <c r="E17" s="7" t="s">
        <v>44</v>
      </c>
      <c r="F17" s="8" t="s">
        <v>44</v>
      </c>
      <c r="G17" s="7" t="s">
        <v>44</v>
      </c>
      <c r="H17" s="7" t="s">
        <v>44</v>
      </c>
      <c r="I17" s="7" t="s">
        <v>44</v>
      </c>
    </row>
    <row r="18" spans="1:9" ht="21.95" customHeight="1" x14ac:dyDescent="0.25">
      <c r="A18" s="2" t="s">
        <v>44</v>
      </c>
      <c r="B18" s="2" t="s">
        <v>44</v>
      </c>
      <c r="C18" s="2" t="s">
        <v>44</v>
      </c>
      <c r="D18" s="3" t="s">
        <v>44</v>
      </c>
      <c r="E18" s="2" t="s">
        <v>44</v>
      </c>
      <c r="F18" s="3" t="s">
        <v>44</v>
      </c>
      <c r="G18" s="2" t="s">
        <v>44</v>
      </c>
      <c r="H18" s="2" t="s">
        <v>44</v>
      </c>
      <c r="I18" s="2" t="s">
        <v>44</v>
      </c>
    </row>
    <row r="19" spans="1:9" ht="8.1" customHeight="1" x14ac:dyDescent="0.25">
      <c r="A19" s="10"/>
      <c r="B19" s="10"/>
      <c r="C19" s="10"/>
      <c r="D19" s="10"/>
      <c r="E19" s="10"/>
      <c r="F19" s="10"/>
      <c r="G19" s="10"/>
      <c r="H19" s="10"/>
      <c r="I19" s="10"/>
    </row>
    <row r="20" spans="1:9" ht="21.95" customHeight="1" x14ac:dyDescent="0.25">
      <c r="A20" s="16" t="s">
        <v>45</v>
      </c>
      <c r="B20" s="16"/>
      <c r="C20" s="16"/>
      <c r="D20" s="16"/>
      <c r="E20" s="16"/>
      <c r="F20" s="16"/>
      <c r="G20" s="16"/>
      <c r="H20" s="16"/>
      <c r="I20" s="16"/>
    </row>
    <row r="21" spans="1:9" ht="24" customHeight="1" x14ac:dyDescent="0.25">
      <c r="A21" s="1" t="s">
        <v>46</v>
      </c>
      <c r="B21" s="1" t="s">
        <v>18</v>
      </c>
      <c r="C21" s="1" t="s">
        <v>45</v>
      </c>
      <c r="D21" s="1" t="s">
        <v>47</v>
      </c>
      <c r="E21" s="1" t="s">
        <v>17</v>
      </c>
      <c r="F21" s="1" t="s">
        <v>48</v>
      </c>
      <c r="G21" s="1" t="s">
        <v>49</v>
      </c>
      <c r="H21" s="1" t="s">
        <v>50</v>
      </c>
      <c r="I21" s="1" t="s">
        <v>22</v>
      </c>
    </row>
    <row r="22" spans="1:9" ht="24" customHeight="1" x14ac:dyDescent="0.25">
      <c r="A22" s="6">
        <v>46185</v>
      </c>
      <c r="B22" s="6">
        <v>46187</v>
      </c>
      <c r="C22" s="8" t="s">
        <v>51</v>
      </c>
      <c r="D22" s="8" t="s">
        <v>52</v>
      </c>
      <c r="E22" s="7" t="s">
        <v>53</v>
      </c>
      <c r="F22" s="7">
        <f>B22-A22</f>
        <v>2</v>
      </c>
      <c r="G22" s="9">
        <v>92</v>
      </c>
      <c r="H22" s="9">
        <f>F22*G22</f>
        <v>184</v>
      </c>
      <c r="I22" s="7" t="s">
        <v>29</v>
      </c>
    </row>
    <row r="23" spans="1:9" ht="24" customHeight="1" x14ac:dyDescent="0.25">
      <c r="A23" s="4">
        <v>46187</v>
      </c>
      <c r="B23" s="4">
        <v>46188</v>
      </c>
      <c r="C23" s="3" t="s">
        <v>54</v>
      </c>
      <c r="D23" s="3" t="s">
        <v>55</v>
      </c>
      <c r="E23" s="2" t="s">
        <v>56</v>
      </c>
      <c r="F23" s="2">
        <f>B23-A23</f>
        <v>1</v>
      </c>
      <c r="G23" s="5">
        <v>110</v>
      </c>
      <c r="H23" s="5">
        <f>F23*G23</f>
        <v>110</v>
      </c>
      <c r="I23" s="2" t="s">
        <v>29</v>
      </c>
    </row>
    <row r="24" spans="1:9" ht="24" customHeight="1" x14ac:dyDescent="0.25">
      <c r="A24" s="7" t="s">
        <v>44</v>
      </c>
      <c r="B24" s="7" t="s">
        <v>44</v>
      </c>
      <c r="C24" s="8" t="s">
        <v>44</v>
      </c>
      <c r="D24" s="8" t="s">
        <v>44</v>
      </c>
      <c r="E24" s="7" t="s">
        <v>44</v>
      </c>
      <c r="F24" s="7" t="s">
        <v>44</v>
      </c>
      <c r="G24" s="7" t="s">
        <v>44</v>
      </c>
      <c r="H24" s="7" t="s">
        <v>44</v>
      </c>
      <c r="I24" s="7" t="s">
        <v>44</v>
      </c>
    </row>
    <row r="25" spans="1:9" ht="21.95" customHeight="1" x14ac:dyDescent="0.25">
      <c r="A25" s="16" t="s">
        <v>57</v>
      </c>
      <c r="B25" s="16"/>
      <c r="C25" s="16"/>
      <c r="D25" s="16"/>
      <c r="E25" s="16"/>
      <c r="F25" s="16"/>
      <c r="G25" s="16"/>
      <c r="H25" s="16"/>
      <c r="I25" s="16"/>
    </row>
    <row r="26" spans="1:9" ht="21.95" customHeight="1" x14ac:dyDescent="0.25">
      <c r="A26" s="13" t="s">
        <v>58</v>
      </c>
      <c r="B26" s="13"/>
      <c r="C26" s="11">
        <f>COUNTA(A13:A18)</f>
        <v>6</v>
      </c>
      <c r="D26" s="13" t="s">
        <v>48</v>
      </c>
      <c r="E26" s="13"/>
      <c r="F26" s="11">
        <f>SUM(F22:F24)</f>
        <v>3</v>
      </c>
      <c r="G26" s="13" t="s">
        <v>59</v>
      </c>
      <c r="H26" s="13"/>
      <c r="I26" s="12">
        <f>SUM(H13:H18)</f>
        <v>142</v>
      </c>
    </row>
    <row r="27" spans="1:9" ht="21.95" customHeight="1" x14ac:dyDescent="0.25">
      <c r="A27" s="13" t="s">
        <v>45</v>
      </c>
      <c r="B27" s="13"/>
      <c r="C27" s="12">
        <f>SUM(H22:H24)</f>
        <v>294</v>
      </c>
      <c r="D27" s="13" t="s">
        <v>60</v>
      </c>
      <c r="E27" s="13"/>
      <c r="F27" s="12">
        <f>I26+C27</f>
        <v>436</v>
      </c>
      <c r="G27" s="13" t="s">
        <v>61</v>
      </c>
      <c r="H27" s="13"/>
      <c r="I27" s="12">
        <f>C7-F27</f>
        <v>184</v>
      </c>
    </row>
    <row r="28" spans="1:9" ht="21.95" customHeight="1" x14ac:dyDescent="0.25"/>
    <row r="29" spans="1:9" ht="21.95" customHeight="1" x14ac:dyDescent="0.25">
      <c r="A29" s="13" t="s">
        <v>62</v>
      </c>
      <c r="B29" s="13"/>
      <c r="C29" s="17" t="s">
        <v>63</v>
      </c>
      <c r="D29" s="17"/>
      <c r="E29" s="17"/>
      <c r="F29" s="17"/>
      <c r="G29" s="17"/>
      <c r="H29" s="17"/>
      <c r="I29" s="17"/>
    </row>
    <row r="30" spans="1:9" ht="33.950000000000003" customHeight="1" x14ac:dyDescent="0.25">
      <c r="C30" s="17"/>
      <c r="D30" s="17"/>
      <c r="E30" s="17"/>
      <c r="F30" s="17"/>
      <c r="G30" s="17"/>
      <c r="H30" s="17"/>
      <c r="I30" s="17"/>
    </row>
  </sheetData>
  <mergeCells count="30">
    <mergeCell ref="A1:I2"/>
    <mergeCell ref="G26:H26"/>
    <mergeCell ref="A20:I20"/>
    <mergeCell ref="A8:B9"/>
    <mergeCell ref="C29:I30"/>
    <mergeCell ref="E5:F5"/>
    <mergeCell ref="A11:I11"/>
    <mergeCell ref="A4:B4"/>
    <mergeCell ref="D26:E26"/>
    <mergeCell ref="A7:B7"/>
    <mergeCell ref="C7:D7"/>
    <mergeCell ref="G27:H27"/>
    <mergeCell ref="C6:D6"/>
    <mergeCell ref="A27:B27"/>
    <mergeCell ref="E6:F6"/>
    <mergeCell ref="D27:E27"/>
    <mergeCell ref="E7:F7"/>
    <mergeCell ref="A5:B5"/>
    <mergeCell ref="A6:B6"/>
    <mergeCell ref="G4:I4"/>
    <mergeCell ref="G7:I7"/>
    <mergeCell ref="G6:I6"/>
    <mergeCell ref="A29:B29"/>
    <mergeCell ref="C5:D5"/>
    <mergeCell ref="G5:I5"/>
    <mergeCell ref="C4:D4"/>
    <mergeCell ref="E4:F4"/>
    <mergeCell ref="A25:I25"/>
    <mergeCell ref="C8:I9"/>
    <mergeCell ref="A26:B26"/>
  </mergeCells>
  <conditionalFormatting sqref="I13:I18">
    <cfRule type="expression" dxfId="5" priority="1">
      <formula>I13="Pendiente"</formula>
    </cfRule>
    <cfRule type="expression" dxfId="4" priority="2">
      <formula>I13="Por reservar"</formula>
    </cfRule>
  </conditionalFormatting>
  <conditionalFormatting sqref="I22:I24">
    <cfRule type="expression" dxfId="3" priority="3">
      <formula>I22="Pendiente"</formula>
    </cfRule>
    <cfRule type="expression" dxfId="2" priority="4">
      <formula>I22="Por reservar"</formula>
    </cfRule>
  </conditionalFormatting>
  <conditionalFormatting sqref="I27">
    <cfRule type="cellIs" dxfId="1" priority="5" operator="lessThan">
      <formula>0</formula>
    </cfRule>
    <cfRule type="cellIs" dxfId="0" priority="6" operator="greaterThanOrEqual">
      <formula>0</formula>
    </cfRule>
  </conditionalFormatting>
  <dataValidations count="3">
    <dataValidation type="list" allowBlank="1" sqref="B13:B18" xr:uid="{00000000-0002-0000-0000-000000000000}">
      <formula1>"Tren,Avión,Bus,Coche,Cercanías,Barco"</formula1>
    </dataValidation>
    <dataValidation type="list" allowBlank="1" sqref="I13:I18 I22:I24" xr:uid="{00000000-0002-0000-0000-000001000000}">
      <formula1>"Confirmado,Pendiente,Por reservar"</formula1>
    </dataValidation>
    <dataValidation type="list" allowBlank="1" sqref="G4" xr:uid="{00000000-0002-0000-0000-000002000000}">
      <formula1>"Escapada,Ruta cultural,Naturaleza,Gastronomía,Playa"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Itinerario</vt:lpstr>
      <vt:lpstr>Itinerario!Área_de_impresión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2026-03-25T07:56:45Z</dcterms:modified>
</cp:coreProperties>
</file>