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en blanco para imprimir\"/>
    </mc:Choice>
  </mc:AlternateContent>
  <xr:revisionPtr revIDLastSave="0" documentId="13_ncr:1_{B2A13208-AF97-4F8F-8589-44DF7BEC4600}" xr6:coauthVersionLast="47" xr6:coauthVersionMax="47" xr10:uidLastSave="{00000000-0000-0000-0000-000000000000}"/>
  <bookViews>
    <workbookView xWindow="-28920" yWindow="-120" windowWidth="29040" windowHeight="15720" tabRatio="500" xr2:uid="{00000000-000D-0000-FFFF-FFFF00000000}"/>
  </bookViews>
  <sheets>
    <sheet name="Calendario Mensual" sheetId="1" r:id="rId1"/>
    <sheet name="Lista de Tareas" sheetId="2" r:id="rId2"/>
    <sheet name="Notas y Objetivo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" i="1" l="1"/>
  <c r="E21" i="2"/>
  <c r="A21" i="2"/>
  <c r="H9" i="1"/>
  <c r="G9" i="1"/>
  <c r="F9" i="1"/>
  <c r="E9" i="1"/>
  <c r="D9" i="1"/>
  <c r="C9" i="1"/>
  <c r="B9" i="1"/>
  <c r="H8" i="1"/>
  <c r="G8" i="1"/>
  <c r="E8" i="1"/>
  <c r="D8" i="1"/>
  <c r="B8" i="1"/>
  <c r="G7" i="1"/>
  <c r="F7" i="1"/>
  <c r="C7" i="1"/>
  <c r="H6" i="1"/>
  <c r="G6" i="1"/>
  <c r="D6" i="1"/>
  <c r="H5" i="1"/>
  <c r="F5" i="1"/>
  <c r="C5" i="1"/>
  <c r="H4" i="1"/>
  <c r="G4" i="1"/>
  <c r="D4" i="1"/>
  <c r="B4" i="1"/>
</calcChain>
</file>

<file path=xl/sharedStrings.xml><?xml version="1.0" encoding="utf-8"?>
<sst xmlns="http://schemas.openxmlformats.org/spreadsheetml/2006/main" count="147" uniqueCount="107">
  <si>
    <t>MES (1-12):</t>
  </si>
  <si>
    <t>PLANIFICADOR DE PROYECTOS  ·  Escribe MES y AÑO en las celdas J1 y J2  ·  Edita las tareas directamente en cada día</t>
  </si>
  <si>
    <t>AÑO:</t>
  </si>
  <si>
    <t>LUNES</t>
  </si>
  <si>
    <t>MARTES</t>
  </si>
  <si>
    <t>MIÉRCOLES</t>
  </si>
  <si>
    <t>JUEVES</t>
  </si>
  <si>
    <t>VIERNES</t>
  </si>
  <si>
    <t>SÁBADO</t>
  </si>
  <si>
    <t>DOMINGO</t>
  </si>
  <si>
    <t>S1</t>
  </si>
  <si>
    <t>📋 Reunión de equipo</t>
  </si>
  <si>
    <t>🚀 Lanzamiento campaña
Asig: Marketing</t>
  </si>
  <si>
    <t>✅ Entrega informe
Asig: Ana</t>
  </si>
  <si>
    <t>S2</t>
  </si>
  <si>
    <t>💡 Sesión brainstorm
Asig: Equipo</t>
  </si>
  <si>
    <t>📊 Revisión KPIs
Asig: Luis</t>
  </si>
  <si>
    <t>🤝 Cliente: demo
Asig: Pedro</t>
  </si>
  <si>
    <t>🎂 Cumpleaños Carlos</t>
  </si>
  <si>
    <t>S3</t>
  </si>
  <si>
    <t>🔍 Auditoría código
Asig: DevOps</t>
  </si>
  <si>
    <t>📝 Redacción RRSS
Asig: Marta</t>
  </si>
  <si>
    <t>✅ Pruebas QA ok
Asig: Sofía</t>
  </si>
  <si>
    <t>📈 Cierre sprint
Asig: Luis</t>
  </si>
  <si>
    <t>S4</t>
  </si>
  <si>
    <t>🚀 Deploy v2.5
Asig: DevOps</t>
  </si>
  <si>
    <t>🤝 Reunión dirección
Asig: Ana</t>
  </si>
  <si>
    <t>📋 Planif. mes sig.
Asig: Luis</t>
  </si>
  <si>
    <t>📦 Backup datos</t>
  </si>
  <si>
    <t>S5</t>
  </si>
  <si>
    <t>💡 Propuesta nuevo
proyecto: Equipo</t>
  </si>
  <si>
    <t>✅ Entrega final
Asig: Ana</t>
  </si>
  <si>
    <t>S6</t>
  </si>
  <si>
    <t>✏️ CÓMO USAR: Cambia Mes/Año en J1 y J2  ·  Fondo blanco = día libre  ·  🔵 Tarea  ·  🟢 Completado  ·  🟡 Pendiente  ·  🔴 Fecha especial/Cumpleaños</t>
  </si>
  <si>
    <t>LISTA DE TAREAS DEL MES</t>
  </si>
  <si>
    <t>Añade aquí todas las tareas del mes · Marca el estado · El resumen se actualiza automáticamente</t>
  </si>
  <si>
    <t>#</t>
  </si>
  <si>
    <t>Tarea / Descripción</t>
  </si>
  <si>
    <t>Responsable</t>
  </si>
  <si>
    <t>Día</t>
  </si>
  <si>
    <t>Categoría</t>
  </si>
  <si>
    <t>Estado</t>
  </si>
  <si>
    <t>Prioridad</t>
  </si>
  <si>
    <t>Reunión de equipo semanal</t>
  </si>
  <si>
    <t>Equipo</t>
  </si>
  <si>
    <t>📋 Reunión</t>
  </si>
  <si>
    <t>✅ Completado</t>
  </si>
  <si>
    <t>🟡 Media</t>
  </si>
  <si>
    <t>Lanzamiento campaña redes sociales</t>
  </si>
  <si>
    <t>Marketing</t>
  </si>
  <si>
    <t>🚀 Proyecto</t>
  </si>
  <si>
    <t>🔴 Alta</t>
  </si>
  <si>
    <t>Entrega informe mensual dirección</t>
  </si>
  <si>
    <t>Ana</t>
  </si>
  <si>
    <t>📄 Entrega</t>
  </si>
  <si>
    <t>Sesión brainstorming nuevo producto</t>
  </si>
  <si>
    <t>💡 Creativo</t>
  </si>
  <si>
    <t>Revisión KPIs y métricas</t>
  </si>
  <si>
    <t>Luis</t>
  </si>
  <si>
    <t>📊 Análisis</t>
  </si>
  <si>
    <t>Demo para cliente externo</t>
  </si>
  <si>
    <t>Pedro</t>
  </si>
  <si>
    <t>🤝 Cliente</t>
  </si>
  <si>
    <t>Cumpleaños Carlos — organizar</t>
  </si>
  <si>
    <t>Marta</t>
  </si>
  <si>
    <t>🎂 Personal</t>
  </si>
  <si>
    <t>🟢 Baja</t>
  </si>
  <si>
    <t>Auditoría de código fuente</t>
  </si>
  <si>
    <t>DevOps</t>
  </si>
  <si>
    <t>🔍 Técnico</t>
  </si>
  <si>
    <t>Redacción contenido RRSS julio</t>
  </si>
  <si>
    <t>📝 Contenido</t>
  </si>
  <si>
    <t>Pruebas QA módulo pagos</t>
  </si>
  <si>
    <t>Sofía</t>
  </si>
  <si>
    <t>🧪 QA</t>
  </si>
  <si>
    <t>Cierre de sprint y retrospectiva</t>
  </si>
  <si>
    <t>🔄 Sprint</t>
  </si>
  <si>
    <t>Deploy versión 2.5 a producción</t>
  </si>
  <si>
    <t>Reunión mensual con dirección</t>
  </si>
  <si>
    <t>🤝 Reunión</t>
  </si>
  <si>
    <t>🔵 En curso</t>
  </si>
  <si>
    <t>Planificación mes siguiente</t>
  </si>
  <si>
    <t>📋 Planif.</t>
  </si>
  <si>
    <t>Propuesta nuevo proyecto cliente B</t>
  </si>
  <si>
    <t>⏳ Pendiente</t>
  </si>
  <si>
    <t>Entrega final diseño web</t>
  </si>
  <si>
    <t>Backup mensual de datos</t>
  </si>
  <si>
    <t>📦 Técnico</t>
  </si>
  <si>
    <t>NOTAS Y OBJETIVOS DEL MES</t>
  </si>
  <si>
    <t>🎯 OBJETIVOS DEL MES</t>
  </si>
  <si>
    <t>✅ LOGROS DESTACADOS</t>
  </si>
  <si>
    <t>⚠️ PENDIENTE / PRÓXIMO MES</t>
  </si>
  <si>
    <t>1. Lanzar campaña de producto en redes sociales</t>
  </si>
  <si>
    <t>· Deploy exitoso versión 2.5 sin incidencias</t>
  </si>
  <si>
    <t>· Finalizar propuesta proyecto cliente B</t>
  </si>
  <si>
    <t>2. Cerrar contrato con cliente externo B</t>
  </si>
  <si>
    <t>· Equipo completó sprint con velocidad récord</t>
  </si>
  <si>
    <t>· Revisar presupuesto Q3</t>
  </si>
  <si>
    <t>3. Completar migración de base de datos</t>
  </si>
  <si>
    <t>· Feedback positivo de cliente en demo</t>
  </si>
  <si>
    <t>· Contratar diseñador UX (proceso abierto)</t>
  </si>
  <si>
    <t>4. Reducir bugs en producción un 30%</t>
  </si>
  <si>
    <t>· (Añade tus logros aquí)</t>
  </si>
  <si>
    <t>· (Añade pendientes aquí)</t>
  </si>
  <si>
    <t>5. (Escribe tu objetivo aquí)</t>
  </si>
  <si>
    <t>📓  NOTAS LIBRES — Escribe aquí cualquier observación del mes</t>
  </si>
  <si>
    <t>Ejemplo: El equipo rindió muy bien este mes. Revisamos la dinámica de reuniones y el nuevo formato funciona.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</si>
</sst>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"/>
    </font>
    <font>
      <b/>
      <sz val="22"/>
      <color rgb="FFEEECE1"/>
      <name val="Arial"/>
      <charset val="1"/>
    </font>
    <font>
      <b/>
      <sz val="9"/>
      <color rgb="FF121528"/>
      <name val="Arial"/>
      <charset val="1"/>
    </font>
    <font>
      <b/>
      <sz val="11"/>
      <color rgb="FF3D4F75"/>
      <name val="Arial"/>
      <charset val="1"/>
    </font>
    <font>
      <i/>
      <sz val="9"/>
      <color rgb="FFEEECE1"/>
      <name val="Arial"/>
      <charset val="1"/>
    </font>
    <font>
      <b/>
      <sz val="11"/>
      <color rgb="FFEEECE1"/>
      <name val="Arial"/>
      <charset val="1"/>
    </font>
    <font>
      <b/>
      <sz val="8"/>
      <color rgb="FF121528"/>
      <name val="Arial"/>
      <charset val="1"/>
    </font>
    <font>
      <sz val="8"/>
      <color rgb="FF5A6080"/>
      <name val="Arial"/>
      <charset val="1"/>
    </font>
    <font>
      <sz val="8"/>
      <color rgb="FF121528"/>
      <name val="Arial"/>
      <charset val="1"/>
    </font>
    <font>
      <i/>
      <sz val="8"/>
      <color rgb="FF121528"/>
      <name val="Arial"/>
      <charset val="1"/>
    </font>
    <font>
      <b/>
      <sz val="18"/>
      <color rgb="FFEEECE1"/>
      <name val="Arial"/>
      <charset val="1"/>
    </font>
    <font>
      <b/>
      <sz val="10"/>
      <color rgb="FFEEECE1"/>
      <name val="Arial"/>
      <charset val="1"/>
    </font>
    <font>
      <sz val="9"/>
      <color rgb="FF121528"/>
      <name val="Arial"/>
      <charset val="1"/>
    </font>
    <font>
      <b/>
      <sz val="9"/>
      <color rgb="FFEEECE1"/>
      <name val="Arial"/>
      <charset val="1"/>
    </font>
    <font>
      <sz val="10"/>
      <color rgb="FF121528"/>
      <name val="Arial"/>
      <charset val="1"/>
    </font>
    <font>
      <i/>
      <sz val="9"/>
      <color rgb="FF888888"/>
      <name val="Arial"/>
      <charset val="1"/>
    </font>
  </fonts>
  <fills count="15">
    <fill>
      <patternFill patternType="none"/>
    </fill>
    <fill>
      <patternFill patternType="gray125"/>
    </fill>
    <fill>
      <patternFill patternType="solid">
        <fgColor rgb="FF3D4F75"/>
        <bgColor rgb="FF2E3A5C"/>
      </patternFill>
    </fill>
    <fill>
      <patternFill patternType="solid">
        <fgColor rgb="FFEEECE1"/>
        <bgColor rgb="FFF0EFE7"/>
      </patternFill>
    </fill>
    <fill>
      <patternFill patternType="solid">
        <fgColor rgb="FFFFFFFF"/>
        <bgColor rgb="FFF8F7F1"/>
      </patternFill>
    </fill>
    <fill>
      <patternFill patternType="solid">
        <fgColor rgb="FF2E3A5C"/>
        <bgColor rgb="FF3D4F75"/>
      </patternFill>
    </fill>
    <fill>
      <patternFill patternType="solid">
        <fgColor rgb="FFD6D3C4"/>
        <bgColor rgb="FFCAC8BB"/>
      </patternFill>
    </fill>
    <fill>
      <patternFill patternType="solid">
        <fgColor rgb="FFFDF3E3"/>
        <bgColor rgb="FFF4F3EC"/>
      </patternFill>
    </fill>
    <fill>
      <patternFill patternType="solid">
        <fgColor rgb="FFEAF0F8"/>
        <bgColor rgb="FFE8F5E9"/>
      </patternFill>
    </fill>
    <fill>
      <patternFill patternType="solid">
        <fgColor rgb="FFE8F5E9"/>
        <bgColor rgb="FFEAF0F8"/>
      </patternFill>
    </fill>
    <fill>
      <patternFill patternType="solid">
        <fgColor rgb="FFF0EFE7"/>
        <bgColor rgb="FFEEECE1"/>
      </patternFill>
    </fill>
    <fill>
      <patternFill patternType="solid">
        <fgColor rgb="FFFDE8E8"/>
        <bgColor rgb="FFFDF3E3"/>
      </patternFill>
    </fill>
    <fill>
      <patternFill patternType="solid">
        <fgColor rgb="FFE8E6D9"/>
        <bgColor rgb="FFEEECE1"/>
      </patternFill>
    </fill>
    <fill>
      <patternFill patternType="solid">
        <fgColor rgb="FFF8F7F1"/>
        <bgColor rgb="FFF4F3EC"/>
      </patternFill>
    </fill>
    <fill>
      <patternFill patternType="solid">
        <fgColor rgb="FFF4F3EC"/>
        <bgColor rgb="FFF8F7F1"/>
      </patternFill>
    </fill>
  </fills>
  <borders count="14">
    <border>
      <left/>
      <right/>
      <top/>
      <bottom/>
      <diagonal/>
    </border>
    <border>
      <left style="medium">
        <color rgb="FF2E3A5C"/>
      </left>
      <right style="medium">
        <color rgb="FF2E3A5C"/>
      </right>
      <top style="medium">
        <color rgb="FF2E3A5C"/>
      </top>
      <bottom style="medium">
        <color rgb="FF2E3A5C"/>
      </bottom>
      <diagonal/>
    </border>
    <border>
      <left style="medium">
        <color rgb="FF2E3A5C"/>
      </left>
      <right style="thin">
        <color rgb="FFFFFFFF"/>
      </right>
      <top style="medium">
        <color rgb="FF2E3A5C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medium">
        <color rgb="FF2E3A5C"/>
      </top>
      <bottom style="thin">
        <color rgb="FFFFFFFF"/>
      </bottom>
      <diagonal/>
    </border>
    <border>
      <left style="thin">
        <color rgb="FFFFFFFF"/>
      </left>
      <right style="medium">
        <color rgb="FF2E3A5C"/>
      </right>
      <top style="medium">
        <color rgb="FF2E3A5C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AC8BB"/>
      </left>
      <right style="thin">
        <color rgb="FFCAC8BB"/>
      </right>
      <top style="thin">
        <color rgb="FFCAC8BB"/>
      </top>
      <bottom style="thin">
        <color rgb="FFCAC8BB"/>
      </bottom>
      <diagonal/>
    </border>
    <border>
      <left style="thin">
        <color rgb="FFADB8D4"/>
      </left>
      <right style="thin">
        <color rgb="FFADB8D4"/>
      </right>
      <top style="thin">
        <color rgb="FFADB8D4"/>
      </top>
      <bottom style="thin">
        <color rgb="FFADB8D4"/>
      </bottom>
      <diagonal/>
    </border>
    <border>
      <left style="thin">
        <color rgb="FFCAC8BB"/>
      </left>
      <right style="medium">
        <color rgb="FF2E3A5C"/>
      </right>
      <top style="thin">
        <color rgb="FFCAC8BB"/>
      </top>
      <bottom style="thin">
        <color rgb="FFCAC8BB"/>
      </bottom>
      <diagonal/>
    </border>
    <border>
      <left style="thin">
        <color rgb="FFADB8D4"/>
      </left>
      <right style="medium">
        <color rgb="FF2E3A5C"/>
      </right>
      <top style="thin">
        <color rgb="FFADB8D4"/>
      </top>
      <bottom style="thin">
        <color rgb="FFADB8D4"/>
      </bottom>
      <diagonal/>
    </border>
    <border>
      <left style="medium">
        <color rgb="FF2E3A5C"/>
      </left>
      <right/>
      <top/>
      <bottom style="medium">
        <color rgb="FF2E3A5C"/>
      </bottom>
      <diagonal/>
    </border>
    <border>
      <left/>
      <right/>
      <top/>
      <bottom style="medium">
        <color rgb="FF2E3A5C"/>
      </bottom>
      <diagonal/>
    </border>
    <border>
      <left/>
      <right style="medium">
        <color rgb="FF2E3A5C"/>
      </right>
      <top/>
      <bottom style="medium">
        <color rgb="FF2E3A5C"/>
      </bottom>
      <diagonal/>
    </border>
    <border>
      <left style="thin">
        <color rgb="FFCAC8BB"/>
      </left>
      <right/>
      <top style="thin">
        <color rgb="FFCAC8BB"/>
      </top>
      <bottom style="thin">
        <color rgb="FFCAC8BB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14" borderId="13" xfId="0" applyFill="1" applyBorder="1" applyAlignment="1">
      <alignment horizontal="left" vertical="top"/>
    </xf>
    <xf numFmtId="0" fontId="0" fillId="4" borderId="13" xfId="0" applyFill="1" applyBorder="1" applyAlignment="1">
      <alignment horizontal="left" vertical="top"/>
    </xf>
    <xf numFmtId="0" fontId="15" fillId="14" borderId="13" xfId="0" applyFont="1" applyFill="1" applyBorder="1" applyAlignment="1">
      <alignment horizontal="left" vertical="top"/>
    </xf>
    <xf numFmtId="0" fontId="11" fillId="5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right" vertical="center"/>
    </xf>
    <xf numFmtId="0" fontId="3" fillId="4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1" fontId="7" fillId="4" borderId="6" xfId="0" applyNumberFormat="1" applyFont="1" applyFill="1" applyBorder="1" applyAlignment="1">
      <alignment horizontal="right" vertical="top"/>
    </xf>
    <xf numFmtId="0" fontId="8" fillId="7" borderId="7" xfId="0" applyFont="1" applyFill="1" applyBorder="1" applyAlignment="1">
      <alignment horizontal="left" vertical="top" wrapText="1"/>
    </xf>
    <xf numFmtId="0" fontId="8" fillId="8" borderId="7" xfId="0" applyFont="1" applyFill="1" applyBorder="1" applyAlignment="1">
      <alignment horizontal="left" vertical="top" wrapText="1"/>
    </xf>
    <xf numFmtId="0" fontId="8" fillId="9" borderId="7" xfId="0" applyFont="1" applyFill="1" applyBorder="1" applyAlignment="1">
      <alignment horizontal="left" vertical="top" wrapText="1"/>
    </xf>
    <xf numFmtId="1" fontId="7" fillId="10" borderId="6" xfId="0" applyNumberFormat="1" applyFont="1" applyFill="1" applyBorder="1" applyAlignment="1">
      <alignment horizontal="right" vertical="top"/>
    </xf>
    <xf numFmtId="1" fontId="7" fillId="10" borderId="8" xfId="0" applyNumberFormat="1" applyFont="1" applyFill="1" applyBorder="1" applyAlignment="1">
      <alignment horizontal="right" vertical="top"/>
    </xf>
    <xf numFmtId="0" fontId="8" fillId="11" borderId="7" xfId="0" applyFont="1" applyFill="1" applyBorder="1" applyAlignment="1">
      <alignment horizontal="left" vertical="top" wrapText="1"/>
    </xf>
    <xf numFmtId="0" fontId="8" fillId="8" borderId="9" xfId="0" applyFont="1" applyFill="1" applyBorder="1" applyAlignment="1">
      <alignment horizontal="lef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1" fillId="5" borderId="5" xfId="0" applyFont="1" applyFill="1" applyBorder="1" applyAlignment="1">
      <alignment horizontal="center" vertical="center"/>
    </xf>
    <xf numFmtId="0" fontId="12" fillId="13" borderId="6" xfId="0" applyFont="1" applyFill="1" applyBorder="1" applyAlignment="1">
      <alignment horizontal="center" vertical="center"/>
    </xf>
    <xf numFmtId="0" fontId="12" fillId="13" borderId="6" xfId="0" applyFont="1" applyFill="1" applyBorder="1" applyAlignment="1">
      <alignment horizontal="left" vertical="center"/>
    </xf>
    <xf numFmtId="0" fontId="12" fillId="9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left" vertical="center"/>
    </xf>
    <xf numFmtId="0" fontId="12" fillId="8" borderId="6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14" fillId="14" borderId="6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8F7F1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AC8BB"/>
      <rgbColor rgb="FF888888"/>
      <rgbColor rgb="FF9999FF"/>
      <rgbColor rgb="FF993366"/>
      <rgbColor rgb="FFFDF3E3"/>
      <rgbColor rgb="FFE8F5E9"/>
      <rgbColor rgb="FF660066"/>
      <rgbColor rgb="FFFF8080"/>
      <rgbColor rgb="FF0066CC"/>
      <rgbColor rgb="FFD6D3C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0F8"/>
      <rgbColor rgb="FFEEECE1"/>
      <rgbColor rgb="FFF4F3EC"/>
      <rgbColor rgb="FFADB8D4"/>
      <rgbColor rgb="FFFDE8E8"/>
      <rgbColor rgb="FFF0EFE7"/>
      <rgbColor rgb="FFE8E6D9"/>
      <rgbColor rgb="FF3366FF"/>
      <rgbColor rgb="FF33CCCC"/>
      <rgbColor rgb="FF99CC00"/>
      <rgbColor rgb="FFFFCC00"/>
      <rgbColor rgb="FFFF9900"/>
      <rgbColor rgb="FFFF6600"/>
      <rgbColor rgb="FF5A6080"/>
      <rgbColor rgb="FF969696"/>
      <rgbColor rgb="FF003366"/>
      <rgbColor rgb="FF339966"/>
      <rgbColor rgb="FF121528"/>
      <rgbColor rgb="FF333300"/>
      <rgbColor rgb="FF993300"/>
      <rgbColor rgb="FF993366"/>
      <rgbColor rgb="FF3D4F75"/>
      <rgbColor rgb="FF2E3A5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Normal="100" workbookViewId="0">
      <selection activeCell="J3" sqref="J3"/>
    </sheetView>
  </sheetViews>
  <sheetFormatPr baseColWidth="10" defaultColWidth="8.7109375" defaultRowHeight="15" x14ac:dyDescent="0.25"/>
  <cols>
    <col min="1" max="1" width="5.5703125" customWidth="1"/>
    <col min="2" max="8" width="20" customWidth="1"/>
    <col min="9" max="10" width="14" customWidth="1"/>
  </cols>
  <sheetData>
    <row r="1" spans="1:10" ht="48" customHeight="1" x14ac:dyDescent="0.25">
      <c r="A1" s="10" t="str">
        <f>UPPER(TEXT(DATE($J$2,$J$1,1),"MMMM AAAA"))</f>
        <v>JUNIO 2026</v>
      </c>
      <c r="B1" s="10"/>
      <c r="C1" s="10"/>
      <c r="D1" s="10"/>
      <c r="E1" s="10"/>
      <c r="F1" s="10"/>
      <c r="G1" s="10"/>
      <c r="H1" s="10"/>
      <c r="I1" s="11" t="s">
        <v>0</v>
      </c>
      <c r="J1" s="12">
        <v>6</v>
      </c>
    </row>
    <row r="2" spans="1:10" ht="15.7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11" t="s">
        <v>2</v>
      </c>
      <c r="J2" s="12">
        <v>2026</v>
      </c>
    </row>
    <row r="3" spans="1:10" ht="25.5" customHeight="1" x14ac:dyDescent="0.25">
      <c r="A3" s="13"/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</row>
    <row r="4" spans="1:10" ht="78" customHeight="1" x14ac:dyDescent="0.25">
      <c r="A4" s="16" t="s">
        <v>10</v>
      </c>
      <c r="B4" s="17">
        <f>IF(MONTH(DATE($J$2,$J$1,1)-WEEKDAY(DATE($J$2,$J$1,1),2)+1+0)=$J$1,DAY(DATE($J$2,$J$1,1)-WEEKDAY(DATE($J$2,$J$1,1),2)+1+0),"")</f>
        <v>1</v>
      </c>
      <c r="C4" s="18" t="s">
        <v>11</v>
      </c>
      <c r="D4" s="17">
        <f>IF(MONTH(DATE($J$2,$J$1,1)-WEEKDAY(DATE($J$2,$J$1,1),2)+1+2)=$J$1,DAY(DATE($J$2,$J$1,1)-WEEKDAY(DATE($J$2,$J$1,1),2)+1+2),"")</f>
        <v>3</v>
      </c>
      <c r="E4" s="19" t="s">
        <v>12</v>
      </c>
      <c r="F4" s="20" t="s">
        <v>13</v>
      </c>
      <c r="G4" s="21">
        <f>IF(MONTH(DATE($J$2,$J$1,1)-WEEKDAY(DATE($J$2,$J$1,1),2)+1+5)=$J$1,DAY(DATE($J$2,$J$1,1)-WEEKDAY(DATE($J$2,$J$1,1),2)+1+5),"")</f>
        <v>6</v>
      </c>
      <c r="H4" s="22">
        <f>IF(MONTH(DATE($J$2,$J$1,1)-WEEKDAY(DATE($J$2,$J$1,1),2)+1+6)=$J$1,DAY(DATE($J$2,$J$1,1)-WEEKDAY(DATE($J$2,$J$1,1),2)+1+6),"")</f>
        <v>7</v>
      </c>
    </row>
    <row r="5" spans="1:10" ht="78" customHeight="1" x14ac:dyDescent="0.25">
      <c r="A5" s="16" t="s">
        <v>14</v>
      </c>
      <c r="B5" s="19" t="s">
        <v>15</v>
      </c>
      <c r="C5" s="17">
        <f>IF(MONTH(DATE($J$2,$J$1,1)-WEEKDAY(DATE($J$2,$J$1,1),2)+1+8)=$J$1,DAY(DATE($J$2,$J$1,1)-WEEKDAY(DATE($J$2,$J$1,1),2)+1+8),"")</f>
        <v>9</v>
      </c>
      <c r="D5" s="19" t="s">
        <v>16</v>
      </c>
      <c r="E5" s="18" t="s">
        <v>17</v>
      </c>
      <c r="F5" s="17">
        <f>IF(MONTH(DATE($J$2,$J$1,1)-WEEKDAY(DATE($J$2,$J$1,1),2)+1+11)=$J$1,DAY(DATE($J$2,$J$1,1)-WEEKDAY(DATE($J$2,$J$1,1),2)+1+11),"")</f>
        <v>12</v>
      </c>
      <c r="G5" s="23" t="s">
        <v>18</v>
      </c>
      <c r="H5" s="22">
        <f>IF(MONTH(DATE($J$2,$J$1,1)-WEEKDAY(DATE($J$2,$J$1,1),2)+1+13)=$J$1,DAY(DATE($J$2,$J$1,1)-WEEKDAY(DATE($J$2,$J$1,1),2)+1+13),"")</f>
        <v>14</v>
      </c>
    </row>
    <row r="6" spans="1:10" ht="78" customHeight="1" x14ac:dyDescent="0.25">
      <c r="A6" s="16" t="s">
        <v>19</v>
      </c>
      <c r="B6" s="19" t="s">
        <v>20</v>
      </c>
      <c r="C6" s="19" t="s">
        <v>21</v>
      </c>
      <c r="D6" s="17">
        <f>IF(MONTH(DATE($J$2,$J$1,1)-WEEKDAY(DATE($J$2,$J$1,1),2)+1+16)=$J$1,DAY(DATE($J$2,$J$1,1)-WEEKDAY(DATE($J$2,$J$1,1),2)+1+16),"")</f>
        <v>17</v>
      </c>
      <c r="E6" s="20" t="s">
        <v>22</v>
      </c>
      <c r="F6" s="19" t="s">
        <v>23</v>
      </c>
      <c r="G6" s="21">
        <f>IF(MONTH(DATE($J$2,$J$1,1)-WEEKDAY(DATE($J$2,$J$1,1),2)+1+19)=$J$1,DAY(DATE($J$2,$J$1,1)-WEEKDAY(DATE($J$2,$J$1,1),2)+1+19),"")</f>
        <v>20</v>
      </c>
      <c r="H6" s="22">
        <f>IF(MONTH(DATE($J$2,$J$1,1)-WEEKDAY(DATE($J$2,$J$1,1),2)+1+20)=$J$1,DAY(DATE($J$2,$J$1,1)-WEEKDAY(DATE($J$2,$J$1,1),2)+1+20),"")</f>
        <v>21</v>
      </c>
    </row>
    <row r="7" spans="1:10" ht="78" customHeight="1" x14ac:dyDescent="0.25">
      <c r="A7" s="16" t="s">
        <v>24</v>
      </c>
      <c r="B7" s="20" t="s">
        <v>25</v>
      </c>
      <c r="C7" s="17">
        <f>IF(MONTH(DATE($J$2,$J$1,1)-WEEKDAY(DATE($J$2,$J$1,1),2)+1+22)=$J$1,DAY(DATE($J$2,$J$1,1)-WEEKDAY(DATE($J$2,$J$1,1),2)+1+22),"")</f>
        <v>23</v>
      </c>
      <c r="D7" s="19" t="s">
        <v>26</v>
      </c>
      <c r="E7" s="18" t="s">
        <v>27</v>
      </c>
      <c r="F7" s="17">
        <f>IF(MONTH(DATE($J$2,$J$1,1)-WEEKDAY(DATE($J$2,$J$1,1),2)+1+25)=$J$1,DAY(DATE($J$2,$J$1,1)-WEEKDAY(DATE($J$2,$J$1,1),2)+1+25),"")</f>
        <v>26</v>
      </c>
      <c r="G7" s="21">
        <f>IF(MONTH(DATE($J$2,$J$1,1)-WEEKDAY(DATE($J$2,$J$1,1),2)+1+26)=$J$1,DAY(DATE($J$2,$J$1,1)-WEEKDAY(DATE($J$2,$J$1,1),2)+1+26),"")</f>
        <v>27</v>
      </c>
      <c r="H7" s="24" t="s">
        <v>28</v>
      </c>
    </row>
    <row r="8" spans="1:10" ht="78" customHeight="1" x14ac:dyDescent="0.25">
      <c r="A8" s="16" t="s">
        <v>29</v>
      </c>
      <c r="B8" s="17">
        <f>IF(MONTH(DATE($J$2,$J$1,1)-WEEKDAY(DATE($J$2,$J$1,1),2)+1+28)=$J$1,DAY(DATE($J$2,$J$1,1)-WEEKDAY(DATE($J$2,$J$1,1),2)+1+28),"")</f>
        <v>29</v>
      </c>
      <c r="C8" s="19" t="s">
        <v>30</v>
      </c>
      <c r="D8" s="17" t="str">
        <f>IF(MONTH(DATE($J$2,$J$1,1)-WEEKDAY(DATE($J$2,$J$1,1),2)+1+30)=$J$1,DAY(DATE($J$2,$J$1,1)-WEEKDAY(DATE($J$2,$J$1,1),2)+1+30),"")</f>
        <v/>
      </c>
      <c r="E8" s="17" t="str">
        <f>IF(MONTH(DATE($J$2,$J$1,1)-WEEKDAY(DATE($J$2,$J$1,1),2)+1+31)=$J$1,DAY(DATE($J$2,$J$1,1)-WEEKDAY(DATE($J$2,$J$1,1),2)+1+31),"")</f>
        <v/>
      </c>
      <c r="F8" s="20" t="s">
        <v>31</v>
      </c>
      <c r="G8" s="21" t="str">
        <f>IF(MONTH(DATE($J$2,$J$1,1)-WEEKDAY(DATE($J$2,$J$1,1),2)+1+33)=$J$1,DAY(DATE($J$2,$J$1,1)-WEEKDAY(DATE($J$2,$J$1,1),2)+1+33),"")</f>
        <v/>
      </c>
      <c r="H8" s="22" t="str">
        <f>IF(MONTH(DATE($J$2,$J$1,1)-WEEKDAY(DATE($J$2,$J$1,1),2)+1+34)=$J$1,DAY(DATE($J$2,$J$1,1)-WEEKDAY(DATE($J$2,$J$1,1),2)+1+34),"")</f>
        <v/>
      </c>
    </row>
    <row r="9" spans="1:10" ht="78" customHeight="1" x14ac:dyDescent="0.25">
      <c r="A9" s="16" t="s">
        <v>32</v>
      </c>
      <c r="B9" s="17" t="str">
        <f>IF(MONTH(DATE($J$2,$J$1,1)-WEEKDAY(DATE($J$2,$J$1,1),2)+1+35)=$J$1,DAY(DATE($J$2,$J$1,1)-WEEKDAY(DATE($J$2,$J$1,1),2)+1+35),"")</f>
        <v/>
      </c>
      <c r="C9" s="17" t="str">
        <f>IF(MONTH(DATE($J$2,$J$1,1)-WEEKDAY(DATE($J$2,$J$1,1),2)+1+36)=$J$1,DAY(DATE($J$2,$J$1,1)-WEEKDAY(DATE($J$2,$J$1,1),2)+1+36),"")</f>
        <v/>
      </c>
      <c r="D9" s="17" t="str">
        <f>IF(MONTH(DATE($J$2,$J$1,1)-WEEKDAY(DATE($J$2,$J$1,1),2)+1+37)=$J$1,DAY(DATE($J$2,$J$1,1)-WEEKDAY(DATE($J$2,$J$1,1),2)+1+37),"")</f>
        <v/>
      </c>
      <c r="E9" s="17" t="str">
        <f>IF(MONTH(DATE($J$2,$J$1,1)-WEEKDAY(DATE($J$2,$J$1,1),2)+1+38)=$J$1,DAY(DATE($J$2,$J$1,1)-WEEKDAY(DATE($J$2,$J$1,1),2)+1+38),"")</f>
        <v/>
      </c>
      <c r="F9" s="17" t="str">
        <f>IF(MONTH(DATE($J$2,$J$1,1)-WEEKDAY(DATE($J$2,$J$1,1),2)+1+39)=$J$1,DAY(DATE($J$2,$J$1,1)-WEEKDAY(DATE($J$2,$J$1,1),2)+1+39),"")</f>
        <v/>
      </c>
      <c r="G9" s="21" t="str">
        <f>IF(MONTH(DATE($J$2,$J$1,1)-WEEKDAY(DATE($J$2,$J$1,1),2)+1+40)=$J$1,DAY(DATE($J$2,$J$1,1)-WEEKDAY(DATE($J$2,$J$1,1),2)+1+40),"")</f>
        <v/>
      </c>
      <c r="H9" s="22" t="str">
        <f>IF(MONTH(DATE($J$2,$J$1,1)-WEEKDAY(DATE($J$2,$J$1,1),2)+1+41)=$J$1,DAY(DATE($J$2,$J$1,1)-WEEKDAY(DATE($J$2,$J$1,1),2)+1+41),"")</f>
        <v/>
      </c>
    </row>
    <row r="10" spans="1:10" ht="78" customHeight="1" x14ac:dyDescent="0.25">
      <c r="A10" s="25"/>
      <c r="B10" s="26"/>
      <c r="C10" s="26"/>
      <c r="D10" s="26"/>
      <c r="E10" s="26"/>
      <c r="F10" s="26"/>
      <c r="G10" s="26"/>
      <c r="H10" s="27"/>
    </row>
    <row r="11" spans="1:10" ht="18" customHeight="1" x14ac:dyDescent="0.25">
      <c r="A11" s="8" t="s">
        <v>33</v>
      </c>
      <c r="B11" s="8"/>
      <c r="C11" s="8"/>
      <c r="D11" s="8"/>
      <c r="E11" s="8"/>
      <c r="F11" s="8"/>
      <c r="G11" s="8"/>
      <c r="H11" s="8"/>
    </row>
  </sheetData>
  <mergeCells count="3">
    <mergeCell ref="A1:H1"/>
    <mergeCell ref="A2:H2"/>
    <mergeCell ref="A11:H11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Normal="100" workbookViewId="0">
      <selection sqref="A1:G1"/>
    </sheetView>
  </sheetViews>
  <sheetFormatPr baseColWidth="10" defaultColWidth="8.7109375" defaultRowHeight="15" x14ac:dyDescent="0.25"/>
  <cols>
    <col min="1" max="1" width="5" customWidth="1"/>
    <col min="2" max="2" width="34" customWidth="1"/>
    <col min="3" max="3" width="16" customWidth="1"/>
    <col min="4" max="4" width="14" customWidth="1"/>
    <col min="5" max="6" width="16" customWidth="1"/>
    <col min="7" max="7" width="18" customWidth="1"/>
  </cols>
  <sheetData>
    <row r="1" spans="1:7" ht="43.5" customHeight="1" x14ac:dyDescent="0.25">
      <c r="A1" s="7" t="s">
        <v>34</v>
      </c>
      <c r="B1" s="7"/>
      <c r="C1" s="7"/>
      <c r="D1" s="7"/>
      <c r="E1" s="7"/>
      <c r="F1" s="7"/>
      <c r="G1" s="7"/>
    </row>
    <row r="2" spans="1:7" ht="21.75" customHeight="1" x14ac:dyDescent="0.25">
      <c r="A2" s="9" t="s">
        <v>35</v>
      </c>
      <c r="B2" s="9"/>
      <c r="C2" s="9"/>
      <c r="D2" s="9"/>
      <c r="E2" s="9"/>
      <c r="F2" s="9"/>
      <c r="G2" s="9"/>
    </row>
    <row r="3" spans="1:7" ht="21.75" customHeight="1" x14ac:dyDescent="0.25">
      <c r="A3" s="28" t="s">
        <v>36</v>
      </c>
      <c r="B3" s="28" t="s">
        <v>37</v>
      </c>
      <c r="C3" s="28" t="s">
        <v>38</v>
      </c>
      <c r="D3" s="28" t="s">
        <v>39</v>
      </c>
      <c r="E3" s="28" t="s">
        <v>40</v>
      </c>
      <c r="F3" s="28" t="s">
        <v>41</v>
      </c>
      <c r="G3" s="28" t="s">
        <v>42</v>
      </c>
    </row>
    <row r="4" spans="1:7" ht="19.5" customHeight="1" x14ac:dyDescent="0.25">
      <c r="A4" s="29">
        <v>1</v>
      </c>
      <c r="B4" s="30" t="s">
        <v>43</v>
      </c>
      <c r="C4" s="29" t="s">
        <v>44</v>
      </c>
      <c r="D4" s="29">
        <v>3</v>
      </c>
      <c r="E4" s="31" t="s">
        <v>45</v>
      </c>
      <c r="F4" s="31" t="s">
        <v>46</v>
      </c>
      <c r="G4" s="31" t="s">
        <v>47</v>
      </c>
    </row>
    <row r="5" spans="1:7" ht="19.5" customHeight="1" x14ac:dyDescent="0.25">
      <c r="A5" s="32">
        <v>2</v>
      </c>
      <c r="B5" s="33" t="s">
        <v>48</v>
      </c>
      <c r="C5" s="32" t="s">
        <v>49</v>
      </c>
      <c r="D5" s="32">
        <v>5</v>
      </c>
      <c r="E5" s="31" t="s">
        <v>50</v>
      </c>
      <c r="F5" s="31" t="s">
        <v>46</v>
      </c>
      <c r="G5" s="31" t="s">
        <v>51</v>
      </c>
    </row>
    <row r="6" spans="1:7" ht="19.5" customHeight="1" x14ac:dyDescent="0.25">
      <c r="A6" s="29">
        <v>3</v>
      </c>
      <c r="B6" s="30" t="s">
        <v>52</v>
      </c>
      <c r="C6" s="29" t="s">
        <v>53</v>
      </c>
      <c r="D6" s="29">
        <v>6</v>
      </c>
      <c r="E6" s="31" t="s">
        <v>54</v>
      </c>
      <c r="F6" s="31" t="s">
        <v>46</v>
      </c>
      <c r="G6" s="31" t="s">
        <v>51</v>
      </c>
    </row>
    <row r="7" spans="1:7" ht="19.5" customHeight="1" x14ac:dyDescent="0.25">
      <c r="A7" s="32">
        <v>4</v>
      </c>
      <c r="B7" s="33" t="s">
        <v>55</v>
      </c>
      <c r="C7" s="32" t="s">
        <v>44</v>
      </c>
      <c r="D7" s="32">
        <v>8</v>
      </c>
      <c r="E7" s="31" t="s">
        <v>56</v>
      </c>
      <c r="F7" s="31" t="s">
        <v>46</v>
      </c>
      <c r="G7" s="31" t="s">
        <v>47</v>
      </c>
    </row>
    <row r="8" spans="1:7" ht="19.5" customHeight="1" x14ac:dyDescent="0.25">
      <c r="A8" s="29">
        <v>5</v>
      </c>
      <c r="B8" s="30" t="s">
        <v>57</v>
      </c>
      <c r="C8" s="29" t="s">
        <v>58</v>
      </c>
      <c r="D8" s="29">
        <v>10</v>
      </c>
      <c r="E8" s="31" t="s">
        <v>59</v>
      </c>
      <c r="F8" s="31" t="s">
        <v>46</v>
      </c>
      <c r="G8" s="31" t="s">
        <v>51</v>
      </c>
    </row>
    <row r="9" spans="1:7" ht="19.5" customHeight="1" x14ac:dyDescent="0.25">
      <c r="A9" s="32">
        <v>6</v>
      </c>
      <c r="B9" s="33" t="s">
        <v>60</v>
      </c>
      <c r="C9" s="32" t="s">
        <v>61</v>
      </c>
      <c r="D9" s="32">
        <v>11</v>
      </c>
      <c r="E9" s="31" t="s">
        <v>62</v>
      </c>
      <c r="F9" s="31" t="s">
        <v>46</v>
      </c>
      <c r="G9" s="31" t="s">
        <v>51</v>
      </c>
    </row>
    <row r="10" spans="1:7" ht="19.5" customHeight="1" x14ac:dyDescent="0.25">
      <c r="A10" s="29">
        <v>7</v>
      </c>
      <c r="B10" s="30" t="s">
        <v>63</v>
      </c>
      <c r="C10" s="29" t="s">
        <v>64</v>
      </c>
      <c r="D10" s="29">
        <v>13</v>
      </c>
      <c r="E10" s="31" t="s">
        <v>65</v>
      </c>
      <c r="F10" s="31" t="s">
        <v>46</v>
      </c>
      <c r="G10" s="31" t="s">
        <v>66</v>
      </c>
    </row>
    <row r="11" spans="1:7" ht="19.5" customHeight="1" x14ac:dyDescent="0.25">
      <c r="A11" s="32">
        <v>8</v>
      </c>
      <c r="B11" s="33" t="s">
        <v>67</v>
      </c>
      <c r="C11" s="32" t="s">
        <v>68</v>
      </c>
      <c r="D11" s="32">
        <v>16</v>
      </c>
      <c r="E11" s="31" t="s">
        <v>69</v>
      </c>
      <c r="F11" s="31" t="s">
        <v>46</v>
      </c>
      <c r="G11" s="31" t="s">
        <v>47</v>
      </c>
    </row>
    <row r="12" spans="1:7" ht="19.5" customHeight="1" x14ac:dyDescent="0.25">
      <c r="A12" s="29">
        <v>9</v>
      </c>
      <c r="B12" s="30" t="s">
        <v>70</v>
      </c>
      <c r="C12" s="29" t="s">
        <v>64</v>
      </c>
      <c r="D12" s="29">
        <v>17</v>
      </c>
      <c r="E12" s="31" t="s">
        <v>71</v>
      </c>
      <c r="F12" s="31" t="s">
        <v>46</v>
      </c>
      <c r="G12" s="31" t="s">
        <v>47</v>
      </c>
    </row>
    <row r="13" spans="1:7" ht="19.5" customHeight="1" x14ac:dyDescent="0.25">
      <c r="A13" s="32">
        <v>10</v>
      </c>
      <c r="B13" s="33" t="s">
        <v>72</v>
      </c>
      <c r="C13" s="32" t="s">
        <v>73</v>
      </c>
      <c r="D13" s="32">
        <v>19</v>
      </c>
      <c r="E13" s="31" t="s">
        <v>74</v>
      </c>
      <c r="F13" s="31" t="s">
        <v>46</v>
      </c>
      <c r="G13" s="31" t="s">
        <v>51</v>
      </c>
    </row>
    <row r="14" spans="1:7" ht="19.5" customHeight="1" x14ac:dyDescent="0.25">
      <c r="A14" s="29">
        <v>11</v>
      </c>
      <c r="B14" s="30" t="s">
        <v>75</v>
      </c>
      <c r="C14" s="29" t="s">
        <v>58</v>
      </c>
      <c r="D14" s="29">
        <v>20</v>
      </c>
      <c r="E14" s="31" t="s">
        <v>76</v>
      </c>
      <c r="F14" s="31" t="s">
        <v>46</v>
      </c>
      <c r="G14" s="31" t="s">
        <v>51</v>
      </c>
    </row>
    <row r="15" spans="1:7" ht="19.5" customHeight="1" x14ac:dyDescent="0.25">
      <c r="A15" s="32">
        <v>12</v>
      </c>
      <c r="B15" s="33" t="s">
        <v>77</v>
      </c>
      <c r="C15" s="32" t="s">
        <v>68</v>
      </c>
      <c r="D15" s="32">
        <v>22</v>
      </c>
      <c r="E15" s="31" t="s">
        <v>50</v>
      </c>
      <c r="F15" s="31" t="s">
        <v>46</v>
      </c>
      <c r="G15" s="31" t="s">
        <v>51</v>
      </c>
    </row>
    <row r="16" spans="1:7" ht="19.5" customHeight="1" x14ac:dyDescent="0.25">
      <c r="A16" s="29">
        <v>13</v>
      </c>
      <c r="B16" s="30" t="s">
        <v>78</v>
      </c>
      <c r="C16" s="29" t="s">
        <v>53</v>
      </c>
      <c r="D16" s="29">
        <v>24</v>
      </c>
      <c r="E16" s="34" t="s">
        <v>79</v>
      </c>
      <c r="F16" s="34" t="s">
        <v>80</v>
      </c>
      <c r="G16" s="34" t="s">
        <v>51</v>
      </c>
    </row>
    <row r="17" spans="1:7" ht="19.5" customHeight="1" x14ac:dyDescent="0.25">
      <c r="A17" s="32">
        <v>14</v>
      </c>
      <c r="B17" s="33" t="s">
        <v>81</v>
      </c>
      <c r="C17" s="32" t="s">
        <v>58</v>
      </c>
      <c r="D17" s="32">
        <v>25</v>
      </c>
      <c r="E17" s="34" t="s">
        <v>82</v>
      </c>
      <c r="F17" s="34" t="s">
        <v>80</v>
      </c>
      <c r="G17" s="34" t="s">
        <v>51</v>
      </c>
    </row>
    <row r="18" spans="1:7" ht="19.5" customHeight="1" x14ac:dyDescent="0.25">
      <c r="A18" s="29">
        <v>15</v>
      </c>
      <c r="B18" s="30" t="s">
        <v>83</v>
      </c>
      <c r="C18" s="29" t="s">
        <v>44</v>
      </c>
      <c r="D18" s="29">
        <v>27</v>
      </c>
      <c r="E18" s="35" t="s">
        <v>56</v>
      </c>
      <c r="F18" s="35" t="s">
        <v>84</v>
      </c>
      <c r="G18" s="35" t="s">
        <v>47</v>
      </c>
    </row>
    <row r="19" spans="1:7" ht="19.5" customHeight="1" x14ac:dyDescent="0.25">
      <c r="A19" s="32">
        <v>16</v>
      </c>
      <c r="B19" s="33" t="s">
        <v>85</v>
      </c>
      <c r="C19" s="32" t="s">
        <v>53</v>
      </c>
      <c r="D19" s="32">
        <v>30</v>
      </c>
      <c r="E19" s="35" t="s">
        <v>54</v>
      </c>
      <c r="F19" s="35" t="s">
        <v>84</v>
      </c>
      <c r="G19" s="35" t="s">
        <v>51</v>
      </c>
    </row>
    <row r="20" spans="1:7" ht="19.5" customHeight="1" x14ac:dyDescent="0.25">
      <c r="A20" s="29">
        <v>17</v>
      </c>
      <c r="B20" s="30" t="s">
        <v>86</v>
      </c>
      <c r="C20" s="29" t="s">
        <v>68</v>
      </c>
      <c r="D20" s="29">
        <v>30</v>
      </c>
      <c r="E20" s="35" t="s">
        <v>87</v>
      </c>
      <c r="F20" s="35" t="s">
        <v>84</v>
      </c>
      <c r="G20" s="35" t="s">
        <v>47</v>
      </c>
    </row>
    <row r="21" spans="1:7" ht="21.75" customHeight="1" x14ac:dyDescent="0.25">
      <c r="A21" s="6" t="str">
        <f>"TOTAL: "&amp;COUNTA(B4:B20)&amp;" tareas registradas"</f>
        <v>TOTAL: 17 tareas registradas</v>
      </c>
      <c r="B21" s="6"/>
      <c r="C21" s="6"/>
      <c r="D21" s="6"/>
      <c r="E21" s="5" t="str">
        <f>COUNTIF(F4:F20,"✅ Completado")&amp;" ✅  |  "&amp;COUNTIF(F4:F20,"🔵 En curso")&amp;" 🔵  |  "&amp;COUNTIF(F4:F20,"⏳ Pendiente")&amp;" ⏳"</f>
        <v>12 ✅  |  2 🔵  |  3 ⏳</v>
      </c>
      <c r="F21" s="5"/>
      <c r="G21" s="5"/>
    </row>
  </sheetData>
  <mergeCells count="4">
    <mergeCell ref="A1:G1"/>
    <mergeCell ref="A2:G2"/>
    <mergeCell ref="A21:D21"/>
    <mergeCell ref="E21:G2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9"/>
  <sheetViews>
    <sheetView zoomScaleNormal="100" workbookViewId="0">
      <selection sqref="A1:C1"/>
    </sheetView>
  </sheetViews>
  <sheetFormatPr baseColWidth="10" defaultColWidth="8.7109375" defaultRowHeight="15" x14ac:dyDescent="0.25"/>
  <cols>
    <col min="1" max="3" width="34" customWidth="1"/>
  </cols>
  <sheetData>
    <row r="1" spans="1:3" ht="43.5" customHeight="1" x14ac:dyDescent="0.25">
      <c r="A1" s="7" t="s">
        <v>88</v>
      </c>
      <c r="B1" s="7"/>
      <c r="C1" s="7"/>
    </row>
    <row r="2" spans="1:3" ht="25.5" customHeight="1" x14ac:dyDescent="0.25">
      <c r="A2" s="36" t="s">
        <v>89</v>
      </c>
      <c r="B2" s="36" t="s">
        <v>90</v>
      </c>
      <c r="C2" s="36" t="s">
        <v>91</v>
      </c>
    </row>
    <row r="4" spans="1:3" ht="25.5" customHeight="1" x14ac:dyDescent="0.25">
      <c r="A4" s="37" t="s">
        <v>92</v>
      </c>
      <c r="B4" s="37" t="s">
        <v>93</v>
      </c>
      <c r="C4" s="37" t="s">
        <v>94</v>
      </c>
    </row>
    <row r="5" spans="1:3" ht="25.5" customHeight="1" x14ac:dyDescent="0.25">
      <c r="A5" s="38" t="s">
        <v>95</v>
      </c>
      <c r="B5" s="38" t="s">
        <v>96</v>
      </c>
      <c r="C5" s="38" t="s">
        <v>97</v>
      </c>
    </row>
    <row r="6" spans="1:3" ht="25.5" customHeight="1" x14ac:dyDescent="0.25">
      <c r="A6" s="37" t="s">
        <v>98</v>
      </c>
      <c r="B6" s="37" t="s">
        <v>99</v>
      </c>
      <c r="C6" s="37" t="s">
        <v>100</v>
      </c>
    </row>
    <row r="7" spans="1:3" ht="25.5" customHeight="1" x14ac:dyDescent="0.25">
      <c r="A7" s="38" t="s">
        <v>101</v>
      </c>
      <c r="B7" s="38" t="s">
        <v>102</v>
      </c>
      <c r="C7" s="38" t="s">
        <v>103</v>
      </c>
    </row>
    <row r="8" spans="1:3" ht="25.5" customHeight="1" x14ac:dyDescent="0.25">
      <c r="A8" s="37" t="s">
        <v>104</v>
      </c>
      <c r="B8" s="37"/>
      <c r="C8" s="37"/>
    </row>
    <row r="9" spans="1:3" ht="21.75" customHeight="1" x14ac:dyDescent="0.25">
      <c r="A9" s="4" t="s">
        <v>105</v>
      </c>
      <c r="B9" s="4"/>
      <c r="C9" s="4"/>
    </row>
    <row r="10" spans="1:3" ht="24" customHeight="1" x14ac:dyDescent="0.25">
      <c r="A10" s="3" t="s">
        <v>106</v>
      </c>
      <c r="B10" s="3"/>
      <c r="C10" s="3"/>
    </row>
    <row r="11" spans="1:3" ht="24" customHeight="1" x14ac:dyDescent="0.25">
      <c r="A11" s="2"/>
      <c r="B11" s="2"/>
      <c r="C11" s="2"/>
    </row>
    <row r="12" spans="1:3" ht="24" customHeight="1" x14ac:dyDescent="0.25">
      <c r="A12" s="1"/>
      <c r="B12" s="1"/>
      <c r="C12" s="1"/>
    </row>
    <row r="13" spans="1:3" ht="24" customHeight="1" x14ac:dyDescent="0.25">
      <c r="A13" s="2"/>
      <c r="B13" s="2"/>
      <c r="C13" s="2"/>
    </row>
    <row r="14" spans="1:3" ht="24" customHeight="1" x14ac:dyDescent="0.25">
      <c r="A14" s="1"/>
      <c r="B14" s="1"/>
      <c r="C14" s="1"/>
    </row>
    <row r="15" spans="1:3" ht="24" customHeight="1" x14ac:dyDescent="0.25">
      <c r="A15" s="2"/>
      <c r="B15" s="2"/>
      <c r="C15" s="2"/>
    </row>
    <row r="16" spans="1:3" ht="24" customHeight="1" x14ac:dyDescent="0.25">
      <c r="A16" s="1"/>
      <c r="B16" s="1"/>
      <c r="C16" s="1"/>
    </row>
    <row r="17" spans="1:3" ht="24" customHeight="1" x14ac:dyDescent="0.25">
      <c r="A17" s="2"/>
      <c r="B17" s="2"/>
      <c r="C17" s="2"/>
    </row>
    <row r="18" spans="1:3" ht="24" customHeight="1" x14ac:dyDescent="0.25">
      <c r="A18" s="1"/>
      <c r="B18" s="1"/>
      <c r="C18" s="1"/>
    </row>
    <row r="19" spans="1:3" ht="24" customHeight="1" x14ac:dyDescent="0.25">
      <c r="A19" s="2"/>
      <c r="B19" s="2"/>
      <c r="C19" s="2"/>
    </row>
  </sheetData>
  <mergeCells count="12">
    <mergeCell ref="A18:C18"/>
    <mergeCell ref="A19:C19"/>
    <mergeCell ref="A13:C13"/>
    <mergeCell ref="A14:C14"/>
    <mergeCell ref="A15:C15"/>
    <mergeCell ref="A16:C16"/>
    <mergeCell ref="A17:C17"/>
    <mergeCell ref="A1:C1"/>
    <mergeCell ref="A9:C9"/>
    <mergeCell ref="A10:C10"/>
    <mergeCell ref="A11:C11"/>
    <mergeCell ref="A12:C1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Calendario Mensual</vt:lpstr>
      <vt:lpstr>Lista de Tareas</vt:lpstr>
      <vt:lpstr>Notas y Objetivos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2026-03-17T06:14:37Z</dcterms:created>
  <dcterms:modified xsi:type="dcterms:W3CDTF">2026-03-17T07:23:40Z</dcterms:modified>
  <dc:language>en-US</dc:language>
</cp:coreProperties>
</file>