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en blanco para imprimir\"/>
    </mc:Choice>
  </mc:AlternateContent>
  <xr:revisionPtr revIDLastSave="0" documentId="8_{410F18AC-396F-428B-8FC5-15C4BB86084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alendario" sheetId="1" r:id="rId1"/>
  </sheets>
  <definedNames>
    <definedName name="_xlnm.Print_Area" localSheetId="0">Calendario!$A$1:$J$14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F29" i="1"/>
  <c r="F28" i="1"/>
  <c r="F27" i="1"/>
  <c r="F26" i="1"/>
  <c r="F25" i="1"/>
  <c r="F24" i="1"/>
  <c r="F23" i="1"/>
  <c r="F22" i="1"/>
  <c r="F21" i="1"/>
  <c r="F20" i="1"/>
  <c r="G10" i="1"/>
  <c r="F10" i="1"/>
  <c r="E10" i="1"/>
  <c r="D10" i="1"/>
  <c r="C10" i="1"/>
  <c r="B10" i="1"/>
  <c r="A10" i="1"/>
  <c r="G9" i="1"/>
  <c r="F9" i="1"/>
  <c r="E9" i="1"/>
  <c r="D9" i="1"/>
  <c r="C9" i="1"/>
  <c r="B9" i="1"/>
  <c r="A9" i="1"/>
  <c r="G8" i="1"/>
  <c r="F8" i="1"/>
  <c r="E8" i="1"/>
  <c r="D8" i="1"/>
  <c r="C8" i="1"/>
  <c r="B8" i="1"/>
  <c r="A8" i="1"/>
  <c r="G7" i="1"/>
  <c r="F7" i="1"/>
  <c r="E7" i="1"/>
  <c r="D7" i="1"/>
  <c r="C7" i="1"/>
  <c r="B7" i="1"/>
  <c r="A7" i="1"/>
  <c r="G6" i="1"/>
  <c r="F6" i="1"/>
  <c r="E6" i="1"/>
  <c r="D6" i="1"/>
  <c r="C6" i="1"/>
  <c r="B6" i="1"/>
  <c r="A6" i="1"/>
  <c r="G5" i="1"/>
  <c r="F5" i="1"/>
  <c r="E5" i="1"/>
  <c r="D5" i="1"/>
  <c r="C5" i="1"/>
  <c r="B5" i="1"/>
  <c r="A5" i="1"/>
  <c r="K3" i="1"/>
  <c r="K4" i="1" s="1"/>
  <c r="A3" i="1"/>
  <c r="K2" i="1"/>
  <c r="C4" i="1" s="1"/>
  <c r="K5" i="1" l="1"/>
  <c r="J3" i="1" s="1"/>
  <c r="K6" i="1"/>
  <c r="K7" i="1" s="1"/>
  <c r="L7" i="1" s="1"/>
  <c r="M7" i="1" s="1"/>
  <c r="N7" i="1" s="1"/>
  <c r="O7" i="1" s="1"/>
  <c r="P7" i="1" s="1"/>
  <c r="Q7" i="1" s="1"/>
  <c r="K8" i="1" s="1"/>
  <c r="L8" i="1" s="1"/>
  <c r="M8" i="1" s="1"/>
  <c r="N8" i="1" s="1"/>
  <c r="O8" i="1" s="1"/>
  <c r="P8" i="1" s="1"/>
  <c r="Q8" i="1" s="1"/>
  <c r="K9" i="1" s="1"/>
  <c r="L9" i="1" s="1"/>
  <c r="M9" i="1" s="1"/>
  <c r="N9" i="1" s="1"/>
  <c r="O9" i="1" s="1"/>
  <c r="P9" i="1" s="1"/>
  <c r="Q9" i="1" s="1"/>
  <c r="K10" i="1" s="1"/>
  <c r="L10" i="1" s="1"/>
  <c r="M10" i="1" s="1"/>
  <c r="N10" i="1" s="1"/>
  <c r="O10" i="1" s="1"/>
  <c r="P10" i="1" s="1"/>
  <c r="Q10" i="1" s="1"/>
  <c r="K11" i="1" s="1"/>
  <c r="L11" i="1" s="1"/>
  <c r="M11" i="1" s="1"/>
  <c r="N11" i="1" s="1"/>
  <c r="O11" i="1" s="1"/>
  <c r="P11" i="1" s="1"/>
  <c r="Q11" i="1" s="1"/>
  <c r="K12" i="1" s="1"/>
  <c r="L12" i="1" s="1"/>
  <c r="M12" i="1" s="1"/>
  <c r="N12" i="1" s="1"/>
  <c r="O12" i="1" s="1"/>
  <c r="P12" i="1" s="1"/>
  <c r="Q12" i="1" s="1"/>
  <c r="D4" i="1"/>
  <c r="E4" i="1"/>
  <c r="F4" i="1"/>
  <c r="A4" i="1"/>
  <c r="G4" i="1"/>
  <c r="B4" i="1"/>
  <c r="J2" i="1" l="1"/>
</calcChain>
</file>

<file path=xl/sharedStrings.xml><?xml version="1.0" encoding="utf-8"?>
<sst xmlns="http://schemas.openxmlformats.org/spreadsheetml/2006/main" count="129" uniqueCount="106">
  <si>
    <t>Enero</t>
  </si>
  <si>
    <t>LUNES</t>
  </si>
  <si>
    <t>DOMINGO</t>
  </si>
  <si>
    <t>Mes</t>
  </si>
  <si>
    <t>Mayo</t>
  </si>
  <si>
    <t>Año</t>
  </si>
  <si>
    <t>Inicio de semana</t>
  </si>
  <si>
    <t>Lunes</t>
  </si>
  <si>
    <t>Eventos del mes</t>
  </si>
  <si>
    <t>Febrero</t>
  </si>
  <si>
    <t>MARTES</t>
  </si>
  <si>
    <t>Días laborables</t>
  </si>
  <si>
    <t>Marzo</t>
  </si>
  <si>
    <t>MIÉRCOLES</t>
  </si>
  <si>
    <t>Panel del mes</t>
  </si>
  <si>
    <t>Abril</t>
  </si>
  <si>
    <t>JUEVES</t>
  </si>
  <si>
    <t>Objetivo del mes</t>
  </si>
  <si>
    <t>VIERNES</t>
  </si>
  <si>
    <t>Reservar dos tardes para creatividad y una mañana para autocuidado.</t>
  </si>
  <si>
    <t>Junio</t>
  </si>
  <si>
    <t>SÁBADO</t>
  </si>
  <si>
    <t>3 prioridades</t>
  </si>
  <si>
    <t>27</t>
  </si>
  <si>
    <t>28</t>
  </si>
  <si>
    <t>29</t>
  </si>
  <si>
    <t>30</t>
  </si>
  <si>
    <t>1</t>
  </si>
  <si>
    <t>2</t>
  </si>
  <si>
    <t>3
10:00 · Mercado de flores y semillas</t>
  </si>
  <si>
    <t>Julio</t>
  </si>
  <si>
    <t>1. Cerrar agenda sin saturar los viernes.</t>
  </si>
  <si>
    <t>4</t>
  </si>
  <si>
    <t>5
19:00 · Clase de acuarela experimental</t>
  </si>
  <si>
    <t>6</t>
  </si>
  <si>
    <t>7
08:30 · Yoga suave en casa</t>
  </si>
  <si>
    <t>8</t>
  </si>
  <si>
    <t>9
11:00 · Ruta corta en bici por el río</t>
  </si>
  <si>
    <t>10</t>
  </si>
  <si>
    <t>Agosto</t>
  </si>
  <si>
    <t>2. Mantener una actividad al aire libre cada semana.</t>
  </si>
  <si>
    <t>11</t>
  </si>
  <si>
    <t>12
18:00 · Club de lectura de ensayo breve</t>
  </si>
  <si>
    <t>13</t>
  </si>
  <si>
    <t>14
17:30 · Revisar materiales del estudio</t>
  </si>
  <si>
    <t>15</t>
  </si>
  <si>
    <t>16
10:30 · Salida de fotos en barrio antiguo</t>
  </si>
  <si>
    <t>17</t>
  </si>
  <si>
    <t>Septiembre</t>
  </si>
  <si>
    <t>3. Dejar una tarde libre para descansar.</t>
  </si>
  <si>
    <t>18</t>
  </si>
  <si>
    <t>19</t>
  </si>
  <si>
    <t>20
19:30 · Laboratorio de recetas de temporada</t>
  </si>
  <si>
    <t>21</t>
  </si>
  <si>
    <t>22
09:00 · Mantenimiento del balcón verde</t>
  </si>
  <si>
    <t>23</t>
  </si>
  <si>
    <t>24</t>
  </si>
  <si>
    <t>Octubre</t>
  </si>
  <si>
    <t>Pendientes del mes</t>
  </si>
  <si>
    <t>Notas / ideas</t>
  </si>
  <si>
    <t>25</t>
  </si>
  <si>
    <t>26</t>
  </si>
  <si>
    <t>27
18:30 · Cine fórum con debate</t>
  </si>
  <si>
    <t>30
12:00 · Picnic urbano con cuaderno de bocetos</t>
  </si>
  <si>
    <t>31</t>
  </si>
  <si>
    <t>Noviembre</t>
  </si>
  <si>
    <t>• Comprar papel grueso para acuarela
• Revisar luces de la bici
• Confirmar plaza del taller del día 27</t>
  </si>
  <si>
    <t>Ejemplo: esta zona está pensada para apuntes rápidos, ideas o instrucciones de impresión. Puedes dejarla en blanco o usarla como resumen del mes.</t>
  </si>
  <si>
    <t>3</t>
  </si>
  <si>
    <t>5</t>
  </si>
  <si>
    <t>7</t>
  </si>
  <si>
    <t>Diciembre</t>
  </si>
  <si>
    <t>Zona imprimible</t>
  </si>
  <si>
    <t>↓ Más abajo puedes editar la agenda de ejemplo</t>
  </si>
  <si>
    <t>Agenda de ejemplo editable (no se imprime)</t>
  </si>
  <si>
    <t>Fecha</t>
  </si>
  <si>
    <t>Hora</t>
  </si>
  <si>
    <t>Categoría</t>
  </si>
  <si>
    <t>Actividad</t>
  </si>
  <si>
    <t>Prioridad</t>
  </si>
  <si>
    <t>Texto para calendario</t>
  </si>
  <si>
    <t>Vida local</t>
  </si>
  <si>
    <t>Mercado de flores y semillas</t>
  </si>
  <si>
    <t>Media</t>
  </si>
  <si>
    <t>Creatividad</t>
  </si>
  <si>
    <t>Clase de acuarela experimental</t>
  </si>
  <si>
    <t>Alta</t>
  </si>
  <si>
    <t>Bienestar</t>
  </si>
  <si>
    <t>Yoga suave en casa</t>
  </si>
  <si>
    <t>Movimiento</t>
  </si>
  <si>
    <t>Ruta corta en bici por el río</t>
  </si>
  <si>
    <t>Lectura</t>
  </si>
  <si>
    <t>Club de lectura de ensayo breve</t>
  </si>
  <si>
    <t>Organización</t>
  </si>
  <si>
    <t>Revisar materiales del estudio</t>
  </si>
  <si>
    <t>Salida de fotos en barrio antiguo</t>
  </si>
  <si>
    <t>Cocina</t>
  </si>
  <si>
    <t>Laboratorio de recetas de temporada</t>
  </si>
  <si>
    <t>Baja</t>
  </si>
  <si>
    <t>Hogar</t>
  </si>
  <si>
    <t>Mantenimiento del balcón verde</t>
  </si>
  <si>
    <t>Cultura</t>
  </si>
  <si>
    <t>Cine fórum con debate</t>
  </si>
  <si>
    <t>Ocio</t>
  </si>
  <si>
    <t>Picnic urbano con cuaderno de bocetos</t>
  </si>
  <si>
    <t>CALENDARIO EN BLANCO IMPRIMIBILE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</si>
</sst>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174E57"/>
      <name val="Calibri"/>
    </font>
    <font>
      <b/>
      <sz val="11"/>
      <color rgb="FF1E5AA8"/>
      <name val="Calibri"/>
    </font>
    <font>
      <b/>
      <sz val="14"/>
      <color rgb="FF174E57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sz val="10"/>
      <color rgb="FF000000"/>
      <name val="Calibri"/>
    </font>
    <font>
      <i/>
      <sz val="11"/>
      <color rgb="FF6B728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174E57"/>
      </patternFill>
    </fill>
    <fill>
      <patternFill patternType="solid">
        <fgColor rgb="FFE7F5F8"/>
      </patternFill>
    </fill>
    <fill>
      <patternFill patternType="solid">
        <fgColor rgb="FFEAF3FF"/>
      </patternFill>
    </fill>
    <fill>
      <patternFill patternType="solid">
        <fgColor rgb="FFFFFFFF"/>
      </patternFill>
    </fill>
    <fill>
      <patternFill patternType="solid">
        <fgColor rgb="FF1F6E7A"/>
      </patternFill>
    </fill>
    <fill>
      <patternFill patternType="solid">
        <fgColor rgb="FFF7FBFC"/>
      </patternFill>
    </fill>
    <fill>
      <patternFill patternType="solid">
        <fgColor rgb="FFFAFBFC"/>
      </patternFill>
    </fill>
  </fills>
  <borders count="11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/>
      <diagonal/>
    </border>
    <border>
      <left style="thin">
        <color rgb="FFD0D7DE"/>
      </left>
      <right/>
      <top/>
      <bottom/>
      <diagonal/>
    </border>
    <border>
      <left/>
      <right style="thin">
        <color rgb="FFD0D7DE"/>
      </right>
      <top style="thin">
        <color rgb="FFD0D7DE"/>
      </top>
      <bottom/>
      <diagonal/>
    </border>
    <border>
      <left/>
      <right style="thin">
        <color rgb="FFD0D7DE"/>
      </right>
      <top/>
      <bottom/>
      <diagonal/>
    </border>
    <border>
      <left style="thin">
        <color rgb="FFD0D7DE"/>
      </left>
      <right/>
      <top/>
      <bottom style="thin">
        <color rgb="FFD0D7DE"/>
      </bottom>
      <diagonal/>
    </border>
    <border>
      <left/>
      <right/>
      <top/>
      <bottom style="thin">
        <color rgb="FFD0D7DE"/>
      </bottom>
      <diagonal/>
    </border>
    <border>
      <left/>
      <right style="thin">
        <color rgb="FFD0D7DE"/>
      </right>
      <top/>
      <bottom style="thin">
        <color rgb="FFD0D7DE"/>
      </bottom>
      <diagonal/>
    </border>
    <border>
      <left/>
      <right/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top" wrapText="1"/>
    </xf>
    <xf numFmtId="14" fontId="0" fillId="0" borderId="0" xfId="0" applyNumberFormat="1"/>
    <xf numFmtId="0" fontId="8" fillId="0" borderId="0" xfId="0" applyFont="1"/>
    <xf numFmtId="14" fontId="0" fillId="5" borderId="1" xfId="0" applyNumberFormat="1" applyFill="1" applyBorder="1" applyAlignment="1">
      <alignment horizontal="left" vertical="center"/>
    </xf>
    <xf numFmtId="164" fontId="0" fillId="5" borderId="1" xfId="0" applyNumberFormat="1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8" borderId="1" xfId="0" applyFill="1" applyBorder="1" applyAlignment="1">
      <alignment horizontal="left" vertical="center"/>
    </xf>
    <xf numFmtId="0" fontId="0" fillId="5" borderId="1" xfId="0" applyFill="1" applyBorder="1"/>
    <xf numFmtId="0" fontId="0" fillId="8" borderId="1" xfId="0" applyFill="1" applyBorder="1"/>
    <xf numFmtId="0" fontId="0" fillId="5" borderId="1" xfId="0" applyFill="1" applyBorder="1" applyAlignment="1">
      <alignment horizontal="left" vertical="top" wrapText="1"/>
    </xf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6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1">
    <cellStyle name="Normal" xfId="0" builtinId="0"/>
  </cellStyles>
  <dxfs count="3">
    <dxf>
      <font>
        <b/>
        <color rgb="FF174E57"/>
      </font>
      <fill>
        <patternFill>
          <bgColor rgb="FFE8F7EA"/>
        </patternFill>
      </fill>
    </dxf>
    <dxf>
      <font>
        <color rgb="FF6B7280"/>
      </font>
      <fill>
        <patternFill>
          <bgColor rgb="FFF3F4F6"/>
        </patternFill>
      </fill>
    </dxf>
    <dxf>
      <fill>
        <patternFill>
          <bgColor rgb="FFFFF7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gendaEjemplo" displayName="AgendaEjemplo" ref="A19:F40">
  <autoFilter ref="A19:F40" xr:uid="{00000000-0009-0000-0100-000001000000}"/>
  <tableColumns count="6">
    <tableColumn id="1" xr3:uid="{00000000-0010-0000-0000-000001000000}" name="Fecha"/>
    <tableColumn id="2" xr3:uid="{00000000-0010-0000-0000-000002000000}" name="Hora"/>
    <tableColumn id="3" xr3:uid="{00000000-0010-0000-0000-000003000000}" name="Categoría"/>
    <tableColumn id="4" xr3:uid="{00000000-0010-0000-0000-000004000000}" name="Actividad"/>
    <tableColumn id="5" xr3:uid="{00000000-0010-0000-0000-000005000000}" name="Prioridad"/>
    <tableColumn id="6" xr3:uid="{00000000-0010-0000-0000-000006000000}" name="Texto para calendari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0"/>
  <sheetViews>
    <sheetView showGridLines="0" tabSelected="1" workbookViewId="0">
      <selection activeCell="AH10" sqref="AH10"/>
    </sheetView>
  </sheetViews>
  <sheetFormatPr baseColWidth="10" defaultColWidth="9.140625" defaultRowHeight="15" x14ac:dyDescent="0.25"/>
  <cols>
    <col min="1" max="7" width="17.42578125" customWidth="1"/>
    <col min="8" max="10" width="12" customWidth="1"/>
    <col min="11" max="28" width="12" hidden="1" customWidth="1"/>
  </cols>
  <sheetData>
    <row r="1" spans="1:28" ht="39.75" customHeight="1" x14ac:dyDescent="0.25">
      <c r="A1" s="23" t="s">
        <v>105</v>
      </c>
      <c r="B1" s="18"/>
      <c r="C1" s="18"/>
      <c r="D1" s="18"/>
      <c r="E1" s="18"/>
      <c r="F1" s="18"/>
      <c r="G1" s="18"/>
      <c r="H1" s="18"/>
      <c r="I1" s="18"/>
      <c r="J1" s="18"/>
      <c r="Z1" t="s">
        <v>0</v>
      </c>
      <c r="AA1" t="s">
        <v>1</v>
      </c>
      <c r="AB1" t="s">
        <v>2</v>
      </c>
    </row>
    <row r="2" spans="1:28" ht="24" customHeight="1" x14ac:dyDescent="0.25">
      <c r="A2" s="1" t="s">
        <v>3</v>
      </c>
      <c r="B2" s="2" t="s">
        <v>0</v>
      </c>
      <c r="C2" s="1" t="s">
        <v>5</v>
      </c>
      <c r="D2" s="2">
        <v>2027</v>
      </c>
      <c r="E2" s="1" t="s">
        <v>6</v>
      </c>
      <c r="F2" s="2" t="s">
        <v>7</v>
      </c>
      <c r="H2" s="26" t="s">
        <v>8</v>
      </c>
      <c r="I2" s="25"/>
      <c r="J2" s="3">
        <f>COUNTIFS($A$20:$A$40,"&gt;="&amp;$K$4,$A$20:$A$40,"&lt;="&amp;$K$5)</f>
        <v>0</v>
      </c>
      <c r="K2">
        <f>IF(F2="Lunes",2,1)</f>
        <v>2</v>
      </c>
      <c r="Z2" t="s">
        <v>9</v>
      </c>
      <c r="AA2" t="s">
        <v>10</v>
      </c>
      <c r="AB2" t="s">
        <v>1</v>
      </c>
    </row>
    <row r="3" spans="1:28" ht="27.95" customHeight="1" x14ac:dyDescent="0.25">
      <c r="A3" s="28" t="str">
        <f>UPPER(B2)&amp;" "&amp;D2</f>
        <v>ENERO 2027</v>
      </c>
      <c r="B3" s="18"/>
      <c r="C3" s="18"/>
      <c r="D3" s="18"/>
      <c r="E3" s="18"/>
      <c r="F3" s="18"/>
      <c r="G3" s="18"/>
      <c r="H3" s="26" t="s">
        <v>11</v>
      </c>
      <c r="I3" s="25"/>
      <c r="J3" s="3">
        <f>NETWORKDAYS($K$4,$K$5)</f>
        <v>21</v>
      </c>
      <c r="K3">
        <f>MATCH(B2,$Z$1:$Z$12,0)</f>
        <v>1</v>
      </c>
      <c r="Z3" t="s">
        <v>12</v>
      </c>
      <c r="AA3" t="s">
        <v>13</v>
      </c>
      <c r="AB3" t="s">
        <v>10</v>
      </c>
    </row>
    <row r="4" spans="1:28" ht="21.95" customHeight="1" x14ac:dyDescent="0.25">
      <c r="A4" s="4" t="str">
        <f t="shared" ref="A4:G4" si="0">IF($K$2=2,INDEX($AA$1:$AA$7,COLUMN()),INDEX($AB$1:$AB$7,COLUMN()))</f>
        <v>LUNES</v>
      </c>
      <c r="B4" s="4" t="str">
        <f t="shared" si="0"/>
        <v>MARTES</v>
      </c>
      <c r="C4" s="4" t="str">
        <f t="shared" si="0"/>
        <v>MIÉRCOLES</v>
      </c>
      <c r="D4" s="4" t="str">
        <f t="shared" si="0"/>
        <v>JUEVES</v>
      </c>
      <c r="E4" s="4" t="str">
        <f t="shared" si="0"/>
        <v>VIERNES</v>
      </c>
      <c r="F4" s="4" t="str">
        <f t="shared" si="0"/>
        <v>SÁBADO</v>
      </c>
      <c r="G4" s="4" t="str">
        <f t="shared" si="0"/>
        <v>DOMINGO</v>
      </c>
      <c r="H4" s="29" t="s">
        <v>14</v>
      </c>
      <c r="I4" s="18"/>
      <c r="J4" s="18"/>
      <c r="K4">
        <f>DATE(D2,K3,1)</f>
        <v>46388</v>
      </c>
      <c r="Z4" t="s">
        <v>15</v>
      </c>
      <c r="AA4" t="s">
        <v>16</v>
      </c>
      <c r="AB4" t="s">
        <v>13</v>
      </c>
    </row>
    <row r="5" spans="1:28" ht="57.95" customHeight="1" x14ac:dyDescent="0.25">
      <c r="A5" s="5" t="str">
        <f t="shared" ref="A5:G10" si="1">INDEX($R$7:$X$12,ROW()-4,COLUMN())</f>
        <v>27</v>
      </c>
      <c r="B5" s="5" t="str">
        <f t="shared" si="1"/>
        <v>28</v>
      </c>
      <c r="C5" s="5" t="str">
        <f t="shared" si="1"/>
        <v>29</v>
      </c>
      <c r="D5" s="5" t="str">
        <f t="shared" si="1"/>
        <v>30</v>
      </c>
      <c r="E5" s="5" t="str">
        <f t="shared" si="1"/>
        <v>1</v>
      </c>
      <c r="F5" s="5" t="str">
        <f t="shared" si="1"/>
        <v>2</v>
      </c>
      <c r="G5" s="5" t="str">
        <f t="shared" si="1"/>
        <v>3
10:00 · Mercado de flores y semillas</v>
      </c>
      <c r="H5" s="27" t="s">
        <v>17</v>
      </c>
      <c r="I5" s="24"/>
      <c r="J5" s="25"/>
      <c r="K5">
        <f>EOMONTH(K4,0)</f>
        <v>46418</v>
      </c>
      <c r="Z5" t="s">
        <v>4</v>
      </c>
      <c r="AA5" t="s">
        <v>18</v>
      </c>
      <c r="AB5" t="s">
        <v>16</v>
      </c>
    </row>
    <row r="6" spans="1:28" ht="57.95" customHeight="1" x14ac:dyDescent="0.25">
      <c r="A6" s="5" t="str">
        <f t="shared" si="1"/>
        <v>4</v>
      </c>
      <c r="B6" s="5" t="str">
        <f t="shared" si="1"/>
        <v>5
19:00 · Clase de acuarela experimental</v>
      </c>
      <c r="C6" s="5" t="str">
        <f t="shared" si="1"/>
        <v>6</v>
      </c>
      <c r="D6" s="5" t="str">
        <f t="shared" si="1"/>
        <v>7
08:30 · Yoga suave en casa</v>
      </c>
      <c r="E6" s="5" t="str">
        <f t="shared" si="1"/>
        <v>8</v>
      </c>
      <c r="F6" s="5" t="str">
        <f t="shared" si="1"/>
        <v>9
11:00 · Ruta corta en bici por el río</v>
      </c>
      <c r="G6" s="5" t="str">
        <f t="shared" si="1"/>
        <v>10</v>
      </c>
      <c r="H6" s="14" t="s">
        <v>19</v>
      </c>
      <c r="I6" s="24"/>
      <c r="J6" s="25"/>
      <c r="K6">
        <f>K4-IF(K2=2,WEEKDAY(K4,2)-1,WEEKDAY(K4,1)-1)</f>
        <v>46384</v>
      </c>
      <c r="Z6" t="s">
        <v>20</v>
      </c>
      <c r="AA6" t="s">
        <v>21</v>
      </c>
      <c r="AB6" t="s">
        <v>18</v>
      </c>
    </row>
    <row r="7" spans="1:28" ht="57.95" customHeight="1" x14ac:dyDescent="0.25">
      <c r="A7" s="5" t="str">
        <f t="shared" si="1"/>
        <v>11</v>
      </c>
      <c r="B7" s="5" t="str">
        <f t="shared" si="1"/>
        <v>12
18:00 · Club de lectura de ensayo breve</v>
      </c>
      <c r="C7" s="5" t="str">
        <f t="shared" si="1"/>
        <v>13</v>
      </c>
      <c r="D7" s="5" t="str">
        <f t="shared" si="1"/>
        <v>14
17:30 · Revisar materiales del estudio</v>
      </c>
      <c r="E7" s="5" t="str">
        <f t="shared" si="1"/>
        <v>15</v>
      </c>
      <c r="F7" s="5" t="str">
        <f t="shared" si="1"/>
        <v>16
10:30 · Salida de fotos en barrio antiguo</v>
      </c>
      <c r="G7" s="5" t="str">
        <f t="shared" si="1"/>
        <v>17</v>
      </c>
      <c r="H7" s="27" t="s">
        <v>22</v>
      </c>
      <c r="I7" s="24"/>
      <c r="J7" s="25"/>
      <c r="K7" s="6">
        <f>K6</f>
        <v>46384</v>
      </c>
      <c r="L7" s="6">
        <f t="shared" ref="L7:Q12" si="2">K7+1</f>
        <v>46385</v>
      </c>
      <c r="M7" s="6">
        <f t="shared" si="2"/>
        <v>46386</v>
      </c>
      <c r="N7" s="6">
        <f t="shared" si="2"/>
        <v>46387</v>
      </c>
      <c r="O7" s="6">
        <f t="shared" si="2"/>
        <v>46388</v>
      </c>
      <c r="P7" s="6">
        <f t="shared" si="2"/>
        <v>46389</v>
      </c>
      <c r="Q7" s="6">
        <f t="shared" si="2"/>
        <v>46390</v>
      </c>
      <c r="R7" t="s">
        <v>23</v>
      </c>
      <c r="S7" t="s">
        <v>24</v>
      </c>
      <c r="T7" t="s">
        <v>25</v>
      </c>
      <c r="U7" t="s">
        <v>26</v>
      </c>
      <c r="V7" t="s">
        <v>27</v>
      </c>
      <c r="W7" t="s">
        <v>28</v>
      </c>
      <c r="X7" t="s">
        <v>29</v>
      </c>
      <c r="Z7" t="s">
        <v>30</v>
      </c>
      <c r="AA7" t="s">
        <v>2</v>
      </c>
      <c r="AB7" t="s">
        <v>21</v>
      </c>
    </row>
    <row r="8" spans="1:28" ht="57.95" customHeight="1" x14ac:dyDescent="0.25">
      <c r="A8" s="5" t="str">
        <f t="shared" si="1"/>
        <v>18</v>
      </c>
      <c r="B8" s="5" t="str">
        <f t="shared" si="1"/>
        <v>19</v>
      </c>
      <c r="C8" s="5" t="str">
        <f t="shared" si="1"/>
        <v>20
19:30 · Laboratorio de recetas de temporada</v>
      </c>
      <c r="D8" s="5" t="str">
        <f t="shared" si="1"/>
        <v>21</v>
      </c>
      <c r="E8" s="5" t="str">
        <f t="shared" si="1"/>
        <v>22
09:00 · Mantenimiento del balcón verde</v>
      </c>
      <c r="F8" s="5" t="str">
        <f t="shared" si="1"/>
        <v>23</v>
      </c>
      <c r="G8" s="5" t="str">
        <f t="shared" si="1"/>
        <v>24</v>
      </c>
      <c r="H8" s="14" t="s">
        <v>31</v>
      </c>
      <c r="I8" s="24"/>
      <c r="J8" s="25"/>
      <c r="K8" s="6">
        <f>Q7+1</f>
        <v>46391</v>
      </c>
      <c r="L8" s="6">
        <f t="shared" si="2"/>
        <v>46392</v>
      </c>
      <c r="M8" s="6">
        <f t="shared" si="2"/>
        <v>46393</v>
      </c>
      <c r="N8" s="6">
        <f t="shared" si="2"/>
        <v>46394</v>
      </c>
      <c r="O8" s="6">
        <f t="shared" si="2"/>
        <v>46395</v>
      </c>
      <c r="P8" s="6">
        <f t="shared" si="2"/>
        <v>46396</v>
      </c>
      <c r="Q8" s="6">
        <f t="shared" si="2"/>
        <v>46397</v>
      </c>
      <c r="R8" t="s">
        <v>32</v>
      </c>
      <c r="S8" t="s">
        <v>33</v>
      </c>
      <c r="T8" t="s">
        <v>34</v>
      </c>
      <c r="U8" t="s">
        <v>35</v>
      </c>
      <c r="V8" t="s">
        <v>36</v>
      </c>
      <c r="W8" t="s">
        <v>37</v>
      </c>
      <c r="X8" t="s">
        <v>38</v>
      </c>
      <c r="Z8" t="s">
        <v>39</v>
      </c>
    </row>
    <row r="9" spans="1:28" ht="57.95" customHeight="1" x14ac:dyDescent="0.25">
      <c r="A9" s="5" t="str">
        <f t="shared" si="1"/>
        <v>25</v>
      </c>
      <c r="B9" s="5" t="str">
        <f t="shared" si="1"/>
        <v>26</v>
      </c>
      <c r="C9" s="5" t="str">
        <f t="shared" si="1"/>
        <v>27
18:30 · Cine fórum con debate</v>
      </c>
      <c r="D9" s="5" t="str">
        <f t="shared" si="1"/>
        <v>28</v>
      </c>
      <c r="E9" s="5" t="str">
        <f t="shared" si="1"/>
        <v>29</v>
      </c>
      <c r="F9" s="5" t="str">
        <f t="shared" si="1"/>
        <v>30
12:00 · Picnic urbano con cuaderno de bocetos</v>
      </c>
      <c r="G9" s="5" t="str">
        <f t="shared" si="1"/>
        <v>31</v>
      </c>
      <c r="H9" s="14" t="s">
        <v>40</v>
      </c>
      <c r="I9" s="24"/>
      <c r="J9" s="25"/>
      <c r="K9" s="6">
        <f>Q8+1</f>
        <v>46398</v>
      </c>
      <c r="L9" s="6">
        <f t="shared" si="2"/>
        <v>46399</v>
      </c>
      <c r="M9" s="6">
        <f t="shared" si="2"/>
        <v>46400</v>
      </c>
      <c r="N9" s="6">
        <f t="shared" si="2"/>
        <v>46401</v>
      </c>
      <c r="O9" s="6">
        <f t="shared" si="2"/>
        <v>46402</v>
      </c>
      <c r="P9" s="6">
        <f t="shared" si="2"/>
        <v>46403</v>
      </c>
      <c r="Q9" s="6">
        <f t="shared" si="2"/>
        <v>46404</v>
      </c>
      <c r="R9" t="s">
        <v>41</v>
      </c>
      <c r="S9" t="s">
        <v>42</v>
      </c>
      <c r="T9" t="s">
        <v>43</v>
      </c>
      <c r="U9" t="s">
        <v>44</v>
      </c>
      <c r="V9" t="s">
        <v>45</v>
      </c>
      <c r="W9" t="s">
        <v>46</v>
      </c>
      <c r="X9" t="s">
        <v>47</v>
      </c>
      <c r="Z9" t="s">
        <v>48</v>
      </c>
    </row>
    <row r="10" spans="1:28" ht="57.95" customHeight="1" x14ac:dyDescent="0.25">
      <c r="A10" s="5" t="str">
        <f t="shared" si="1"/>
        <v>1</v>
      </c>
      <c r="B10" s="5" t="str">
        <f t="shared" si="1"/>
        <v>2</v>
      </c>
      <c r="C10" s="5" t="str">
        <f t="shared" si="1"/>
        <v>3</v>
      </c>
      <c r="D10" s="5" t="str">
        <f t="shared" si="1"/>
        <v>4</v>
      </c>
      <c r="E10" s="5" t="str">
        <f t="shared" si="1"/>
        <v>5</v>
      </c>
      <c r="F10" s="5" t="str">
        <f t="shared" si="1"/>
        <v>6</v>
      </c>
      <c r="G10" s="5" t="str">
        <f t="shared" si="1"/>
        <v>7</v>
      </c>
      <c r="H10" s="14" t="s">
        <v>49</v>
      </c>
      <c r="I10" s="24"/>
      <c r="J10" s="25"/>
      <c r="K10" s="6">
        <f>Q9+1</f>
        <v>46405</v>
      </c>
      <c r="L10" s="6">
        <f t="shared" si="2"/>
        <v>46406</v>
      </c>
      <c r="M10" s="6">
        <f t="shared" si="2"/>
        <v>46407</v>
      </c>
      <c r="N10" s="6">
        <f t="shared" si="2"/>
        <v>46408</v>
      </c>
      <c r="O10" s="6">
        <f t="shared" si="2"/>
        <v>46409</v>
      </c>
      <c r="P10" s="6">
        <f t="shared" si="2"/>
        <v>46410</v>
      </c>
      <c r="Q10" s="6">
        <f t="shared" si="2"/>
        <v>46411</v>
      </c>
      <c r="R10" t="s">
        <v>50</v>
      </c>
      <c r="S10" t="s">
        <v>51</v>
      </c>
      <c r="T10" t="s">
        <v>52</v>
      </c>
      <c r="U10" t="s">
        <v>53</v>
      </c>
      <c r="V10" t="s">
        <v>54</v>
      </c>
      <c r="W10" t="s">
        <v>55</v>
      </c>
      <c r="X10" t="s">
        <v>56</v>
      </c>
      <c r="Z10" t="s">
        <v>57</v>
      </c>
    </row>
    <row r="11" spans="1:28" ht="21.95" customHeight="1" x14ac:dyDescent="0.25">
      <c r="A11" s="27" t="s">
        <v>58</v>
      </c>
      <c r="B11" s="24"/>
      <c r="C11" s="24"/>
      <c r="D11" s="25"/>
      <c r="E11" s="27" t="s">
        <v>59</v>
      </c>
      <c r="F11" s="24"/>
      <c r="G11" s="24"/>
      <c r="H11" s="24"/>
      <c r="I11" s="24"/>
      <c r="J11" s="25"/>
      <c r="K11" s="6">
        <f>Q10+1</f>
        <v>46412</v>
      </c>
      <c r="L11" s="6">
        <f t="shared" si="2"/>
        <v>46413</v>
      </c>
      <c r="M11" s="6">
        <f t="shared" si="2"/>
        <v>46414</v>
      </c>
      <c r="N11" s="6">
        <f t="shared" si="2"/>
        <v>46415</v>
      </c>
      <c r="O11" s="6">
        <f t="shared" si="2"/>
        <v>46416</v>
      </c>
      <c r="P11" s="6">
        <f t="shared" si="2"/>
        <v>46417</v>
      </c>
      <c r="Q11" s="6">
        <f t="shared" si="2"/>
        <v>46418</v>
      </c>
      <c r="R11" t="s">
        <v>60</v>
      </c>
      <c r="S11" t="s">
        <v>61</v>
      </c>
      <c r="T11" t="s">
        <v>62</v>
      </c>
      <c r="U11" t="s">
        <v>24</v>
      </c>
      <c r="V11" t="s">
        <v>25</v>
      </c>
      <c r="W11" t="s">
        <v>63</v>
      </c>
      <c r="X11" t="s">
        <v>64</v>
      </c>
      <c r="Z11" t="s">
        <v>65</v>
      </c>
    </row>
    <row r="12" spans="1:28" ht="27.95" customHeight="1" x14ac:dyDescent="0.25">
      <c r="A12" s="14" t="s">
        <v>66</v>
      </c>
      <c r="B12" s="15"/>
      <c r="C12" s="15"/>
      <c r="D12" s="16"/>
      <c r="E12" s="14" t="s">
        <v>67</v>
      </c>
      <c r="F12" s="15"/>
      <c r="G12" s="15"/>
      <c r="H12" s="15"/>
      <c r="I12" s="15"/>
      <c r="J12" s="16"/>
      <c r="K12" s="6">
        <f>Q11+1</f>
        <v>46419</v>
      </c>
      <c r="L12" s="6">
        <f t="shared" si="2"/>
        <v>46420</v>
      </c>
      <c r="M12" s="6">
        <f t="shared" si="2"/>
        <v>46421</v>
      </c>
      <c r="N12" s="6">
        <f t="shared" si="2"/>
        <v>46422</v>
      </c>
      <c r="O12" s="6">
        <f t="shared" si="2"/>
        <v>46423</v>
      </c>
      <c r="P12" s="6">
        <f t="shared" si="2"/>
        <v>46424</v>
      </c>
      <c r="Q12" s="6">
        <f t="shared" si="2"/>
        <v>46425</v>
      </c>
      <c r="R12" t="s">
        <v>27</v>
      </c>
      <c r="S12" t="s">
        <v>28</v>
      </c>
      <c r="T12" t="s">
        <v>68</v>
      </c>
      <c r="U12" t="s">
        <v>32</v>
      </c>
      <c r="V12" t="s">
        <v>69</v>
      </c>
      <c r="W12" t="s">
        <v>34</v>
      </c>
      <c r="X12" t="s">
        <v>70</v>
      </c>
      <c r="Z12" t="s">
        <v>71</v>
      </c>
    </row>
    <row r="13" spans="1:28" ht="27.95" customHeight="1" x14ac:dyDescent="0.25">
      <c r="A13" s="17"/>
      <c r="B13" s="18"/>
      <c r="C13" s="18"/>
      <c r="D13" s="19"/>
      <c r="E13" s="17"/>
      <c r="F13" s="18"/>
      <c r="G13" s="18"/>
      <c r="H13" s="18"/>
      <c r="I13" s="18"/>
      <c r="J13" s="19"/>
    </row>
    <row r="14" spans="1:28" ht="27.95" customHeight="1" x14ac:dyDescent="0.25">
      <c r="A14" s="20"/>
      <c r="B14" s="21"/>
      <c r="C14" s="21"/>
      <c r="D14" s="22"/>
      <c r="E14" s="20"/>
      <c r="F14" s="21"/>
      <c r="G14" s="21"/>
      <c r="H14" s="21"/>
      <c r="I14" s="21"/>
      <c r="J14" s="22"/>
    </row>
    <row r="16" spans="1:28" x14ac:dyDescent="0.25">
      <c r="A16" s="7" t="s">
        <v>72</v>
      </c>
      <c r="G16" s="7" t="s">
        <v>73</v>
      </c>
    </row>
    <row r="17" spans="1:6" ht="9.9499999999999993" customHeight="1" x14ac:dyDescent="0.25"/>
    <row r="18" spans="1:6" ht="20.100000000000001" customHeight="1" x14ac:dyDescent="0.25">
      <c r="A18" s="30" t="s">
        <v>74</v>
      </c>
      <c r="B18" s="18"/>
      <c r="C18" s="18"/>
      <c r="D18" s="18"/>
      <c r="E18" s="18"/>
      <c r="F18" s="18"/>
    </row>
    <row r="19" spans="1:6" ht="20.100000000000001" customHeight="1" x14ac:dyDescent="0.25">
      <c r="A19" s="1" t="s">
        <v>75</v>
      </c>
      <c r="B19" s="1" t="s">
        <v>76</v>
      </c>
      <c r="C19" s="1" t="s">
        <v>77</v>
      </c>
      <c r="D19" s="1" t="s">
        <v>78</v>
      </c>
      <c r="E19" s="1" t="s">
        <v>79</v>
      </c>
      <c r="F19" s="1" t="s">
        <v>80</v>
      </c>
    </row>
    <row r="20" spans="1:6" ht="20.100000000000001" customHeight="1" x14ac:dyDescent="0.25">
      <c r="A20" s="8">
        <v>46145</v>
      </c>
      <c r="B20" s="9">
        <v>0.41666666666666669</v>
      </c>
      <c r="C20" s="10" t="s">
        <v>81</v>
      </c>
      <c r="D20" s="10" t="s">
        <v>82</v>
      </c>
      <c r="E20" s="10" t="s">
        <v>83</v>
      </c>
      <c r="F20" s="11" t="str">
        <f t="shared" ref="F20:F30" si="3">IF(A20="","",TEXT(B20,"hh:mm")&amp;" · "&amp;D20)</f>
        <v>10:00 · Mercado de flores y semillas</v>
      </c>
    </row>
    <row r="21" spans="1:6" ht="20.100000000000001" customHeight="1" x14ac:dyDescent="0.25">
      <c r="A21" s="8">
        <v>46147</v>
      </c>
      <c r="B21" s="9">
        <v>0.79166666666666663</v>
      </c>
      <c r="C21" s="10" t="s">
        <v>84</v>
      </c>
      <c r="D21" s="10" t="s">
        <v>85</v>
      </c>
      <c r="E21" s="10" t="s">
        <v>86</v>
      </c>
      <c r="F21" s="11" t="str">
        <f t="shared" si="3"/>
        <v>19:00 · Clase de acuarela experimental</v>
      </c>
    </row>
    <row r="22" spans="1:6" ht="20.100000000000001" customHeight="1" x14ac:dyDescent="0.25">
      <c r="A22" s="8">
        <v>46149</v>
      </c>
      <c r="B22" s="9">
        <v>0.35416666666666669</v>
      </c>
      <c r="C22" s="10" t="s">
        <v>87</v>
      </c>
      <c r="D22" s="10" t="s">
        <v>88</v>
      </c>
      <c r="E22" s="10" t="s">
        <v>83</v>
      </c>
      <c r="F22" s="11" t="str">
        <f t="shared" si="3"/>
        <v>08:30 · Yoga suave en casa</v>
      </c>
    </row>
    <row r="23" spans="1:6" ht="20.100000000000001" customHeight="1" x14ac:dyDescent="0.25">
      <c r="A23" s="8">
        <v>46151</v>
      </c>
      <c r="B23" s="9">
        <v>0.45833333333333331</v>
      </c>
      <c r="C23" s="10" t="s">
        <v>89</v>
      </c>
      <c r="D23" s="10" t="s">
        <v>90</v>
      </c>
      <c r="E23" s="10" t="s">
        <v>86</v>
      </c>
      <c r="F23" s="11" t="str">
        <f t="shared" si="3"/>
        <v>11:00 · Ruta corta en bici por el río</v>
      </c>
    </row>
    <row r="24" spans="1:6" ht="20.100000000000001" customHeight="1" x14ac:dyDescent="0.25">
      <c r="A24" s="8">
        <v>46154</v>
      </c>
      <c r="B24" s="9">
        <v>0.75</v>
      </c>
      <c r="C24" s="10" t="s">
        <v>91</v>
      </c>
      <c r="D24" s="10" t="s">
        <v>92</v>
      </c>
      <c r="E24" s="10" t="s">
        <v>83</v>
      </c>
      <c r="F24" s="11" t="str">
        <f t="shared" si="3"/>
        <v>18:00 · Club de lectura de ensayo breve</v>
      </c>
    </row>
    <row r="25" spans="1:6" ht="20.100000000000001" customHeight="1" x14ac:dyDescent="0.25">
      <c r="A25" s="8">
        <v>46156</v>
      </c>
      <c r="B25" s="9">
        <v>0.72916666666666663</v>
      </c>
      <c r="C25" s="10" t="s">
        <v>93</v>
      </c>
      <c r="D25" s="10" t="s">
        <v>94</v>
      </c>
      <c r="E25" s="10" t="s">
        <v>86</v>
      </c>
      <c r="F25" s="11" t="str">
        <f t="shared" si="3"/>
        <v>17:30 · Revisar materiales del estudio</v>
      </c>
    </row>
    <row r="26" spans="1:6" ht="20.100000000000001" customHeight="1" x14ac:dyDescent="0.25">
      <c r="A26" s="8">
        <v>46158</v>
      </c>
      <c r="B26" s="9">
        <v>0.4375</v>
      </c>
      <c r="C26" s="10" t="s">
        <v>84</v>
      </c>
      <c r="D26" s="10" t="s">
        <v>95</v>
      </c>
      <c r="E26" s="10" t="s">
        <v>83</v>
      </c>
      <c r="F26" s="11" t="str">
        <f t="shared" si="3"/>
        <v>10:30 · Salida de fotos en barrio antiguo</v>
      </c>
    </row>
    <row r="27" spans="1:6" ht="20.100000000000001" customHeight="1" x14ac:dyDescent="0.25">
      <c r="A27" s="8">
        <v>46162</v>
      </c>
      <c r="B27" s="9">
        <v>0.8125</v>
      </c>
      <c r="C27" s="10" t="s">
        <v>96</v>
      </c>
      <c r="D27" s="10" t="s">
        <v>97</v>
      </c>
      <c r="E27" s="10" t="s">
        <v>98</v>
      </c>
      <c r="F27" s="11" t="str">
        <f t="shared" si="3"/>
        <v>19:30 · Laboratorio de recetas de temporada</v>
      </c>
    </row>
    <row r="28" spans="1:6" ht="20.100000000000001" customHeight="1" x14ac:dyDescent="0.25">
      <c r="A28" s="8">
        <v>46164</v>
      </c>
      <c r="B28" s="9">
        <v>0.375</v>
      </c>
      <c r="C28" s="10" t="s">
        <v>99</v>
      </c>
      <c r="D28" s="10" t="s">
        <v>100</v>
      </c>
      <c r="E28" s="10" t="s">
        <v>83</v>
      </c>
      <c r="F28" s="11" t="str">
        <f t="shared" si="3"/>
        <v>09:00 · Mantenimiento del balcón verde</v>
      </c>
    </row>
    <row r="29" spans="1:6" ht="20.100000000000001" customHeight="1" x14ac:dyDescent="0.25">
      <c r="A29" s="8">
        <v>46169</v>
      </c>
      <c r="B29" s="9">
        <v>0.77083333333333337</v>
      </c>
      <c r="C29" s="10" t="s">
        <v>101</v>
      </c>
      <c r="D29" s="10" t="s">
        <v>102</v>
      </c>
      <c r="E29" s="10" t="s">
        <v>86</v>
      </c>
      <c r="F29" s="11" t="str">
        <f t="shared" si="3"/>
        <v>18:30 · Cine fórum con debate</v>
      </c>
    </row>
    <row r="30" spans="1:6" ht="20.100000000000001" customHeight="1" x14ac:dyDescent="0.25">
      <c r="A30" s="8">
        <v>46172</v>
      </c>
      <c r="B30" s="9">
        <v>0.5</v>
      </c>
      <c r="C30" s="10" t="s">
        <v>103</v>
      </c>
      <c r="D30" s="10" t="s">
        <v>104</v>
      </c>
      <c r="E30" s="10" t="s">
        <v>98</v>
      </c>
      <c r="F30" s="11" t="str">
        <f t="shared" si="3"/>
        <v>12:00 · Picnic urbano con cuaderno de bocetos</v>
      </c>
    </row>
    <row r="31" spans="1:6" ht="20.100000000000001" customHeight="1" x14ac:dyDescent="0.25">
      <c r="A31" s="12"/>
      <c r="B31" s="12"/>
      <c r="C31" s="12"/>
      <c r="D31" s="12"/>
      <c r="E31" s="12"/>
      <c r="F31" s="13"/>
    </row>
    <row r="32" spans="1:6" ht="20.100000000000001" customHeight="1" x14ac:dyDescent="0.25">
      <c r="A32" s="12"/>
      <c r="B32" s="12"/>
      <c r="C32" s="12"/>
      <c r="D32" s="12"/>
      <c r="E32" s="12"/>
      <c r="F32" s="13"/>
    </row>
    <row r="33" spans="1:6" ht="20.100000000000001" customHeight="1" x14ac:dyDescent="0.25">
      <c r="A33" s="12"/>
      <c r="B33" s="12"/>
      <c r="C33" s="12"/>
      <c r="D33" s="12"/>
      <c r="E33" s="12"/>
      <c r="F33" s="13"/>
    </row>
    <row r="34" spans="1:6" ht="20.100000000000001" customHeight="1" x14ac:dyDescent="0.25">
      <c r="A34" s="12"/>
      <c r="B34" s="12"/>
      <c r="C34" s="12"/>
      <c r="D34" s="12"/>
      <c r="E34" s="12"/>
      <c r="F34" s="13"/>
    </row>
    <row r="35" spans="1:6" ht="20.100000000000001" customHeight="1" x14ac:dyDescent="0.25">
      <c r="A35" s="12"/>
      <c r="B35" s="12"/>
      <c r="C35" s="12"/>
      <c r="D35" s="12"/>
      <c r="E35" s="12"/>
      <c r="F35" s="13"/>
    </row>
    <row r="36" spans="1:6" ht="20.100000000000001" customHeight="1" x14ac:dyDescent="0.25">
      <c r="A36" s="12"/>
      <c r="B36" s="12"/>
      <c r="C36" s="12"/>
      <c r="D36" s="12"/>
      <c r="E36" s="12"/>
      <c r="F36" s="13"/>
    </row>
    <row r="37" spans="1:6" ht="20.100000000000001" customHeight="1" x14ac:dyDescent="0.25">
      <c r="A37" s="12"/>
      <c r="B37" s="12"/>
      <c r="C37" s="12"/>
      <c r="D37" s="12"/>
      <c r="E37" s="12"/>
      <c r="F37" s="13"/>
    </row>
    <row r="38" spans="1:6" ht="20.100000000000001" customHeight="1" x14ac:dyDescent="0.25">
      <c r="A38" s="12"/>
      <c r="B38" s="12"/>
      <c r="C38" s="12"/>
      <c r="D38" s="12"/>
      <c r="E38" s="12"/>
      <c r="F38" s="13"/>
    </row>
    <row r="39" spans="1:6" ht="20.100000000000001" customHeight="1" x14ac:dyDescent="0.25">
      <c r="A39" s="12"/>
      <c r="B39" s="12"/>
      <c r="C39" s="12"/>
      <c r="D39" s="12"/>
      <c r="E39" s="12"/>
      <c r="F39" s="13"/>
    </row>
    <row r="40" spans="1:6" ht="20.100000000000001" customHeight="1" x14ac:dyDescent="0.25">
      <c r="A40" s="12"/>
      <c r="B40" s="12"/>
      <c r="C40" s="12"/>
      <c r="D40" s="12"/>
      <c r="E40" s="12"/>
      <c r="F40" s="13"/>
    </row>
  </sheetData>
  <mergeCells count="16">
    <mergeCell ref="A18:F18"/>
    <mergeCell ref="A11:D11"/>
    <mergeCell ref="E12:J14"/>
    <mergeCell ref="H7:J7"/>
    <mergeCell ref="H3:I3"/>
    <mergeCell ref="A12:D14"/>
    <mergeCell ref="A1:J1"/>
    <mergeCell ref="H6:J6"/>
    <mergeCell ref="H10:J10"/>
    <mergeCell ref="H2:I2"/>
    <mergeCell ref="E11:J11"/>
    <mergeCell ref="A3:G3"/>
    <mergeCell ref="H5:J5"/>
    <mergeCell ref="H4:J4"/>
    <mergeCell ref="H8:J8"/>
    <mergeCell ref="H9:J9"/>
  </mergeCells>
  <conditionalFormatting sqref="A5:G10">
    <cfRule type="expression" dxfId="2" priority="1">
      <formula>WEEKDAY(INDEX($K$7:$Q$12,ROW()-4,COLUMN()),2)&gt;5</formula>
    </cfRule>
    <cfRule type="expression" dxfId="1" priority="2">
      <formula>MONTH(INDEX($K$7:$Q$12,ROW()-4,COLUMN()))&lt;&gt;$K$3</formula>
    </cfRule>
    <cfRule type="expression" dxfId="0" priority="3">
      <formula>INDEX($K$7:$Q$12,ROW()-4,COLUMN())=TODAY()</formula>
    </cfRule>
  </conditionalFormatting>
  <dataValidations count="3">
    <dataValidation type="list" sqref="B2" xr:uid="{00000000-0002-0000-0000-000000000000}">
      <formula1>"Enero,Febrero,Marzo,Abril,Mayo,Junio,Julio,Agosto,Septiembre,Octubre,Noviembre,Diciembre"</formula1>
    </dataValidation>
    <dataValidation type="list" sqref="F2" xr:uid="{00000000-0002-0000-0000-000001000000}">
      <formula1>"Lunes,Domingo"</formula1>
    </dataValidation>
    <dataValidation type="whole" sqref="D2" xr:uid="{00000000-0002-0000-0000-000002000000}">
      <formula1>2000</formula1>
      <formula2>2099</formula2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</vt:lpstr>
      <vt:lpstr>Calendario!Área_de_impresión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2026-03-17T07:27:27Z</dcterms:modified>
</cp:coreProperties>
</file>