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puestas deportivas\"/>
    </mc:Choice>
  </mc:AlternateContent>
  <xr:revisionPtr revIDLastSave="0" documentId="13_ncr:1_{0E1B1817-ADC2-4759-A794-C6FF9714293F}" xr6:coauthVersionLast="47" xr6:coauthVersionMax="47" xr10:uidLastSave="{00000000-0000-0000-0000-000000000000}"/>
  <bookViews>
    <workbookView xWindow="4035" yWindow="1845" windowWidth="19095" windowHeight="12600" xr2:uid="{00000000-000D-0000-FFFF-FFFF00000000}"/>
  </bookViews>
  <sheets>
    <sheet name="Regist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4" i="1" l="1"/>
  <c r="H104" i="1"/>
  <c r="G104" i="1"/>
  <c r="A104" i="1"/>
  <c r="I103" i="1"/>
  <c r="H103" i="1"/>
  <c r="G103" i="1"/>
  <c r="A103" i="1"/>
  <c r="I102" i="1"/>
  <c r="H102" i="1"/>
  <c r="G102" i="1"/>
  <c r="A102" i="1"/>
  <c r="I101" i="1"/>
  <c r="H101" i="1"/>
  <c r="G101" i="1"/>
  <c r="A101" i="1"/>
  <c r="I100" i="1"/>
  <c r="H100" i="1"/>
  <c r="G100" i="1"/>
  <c r="A100" i="1"/>
  <c r="I99" i="1"/>
  <c r="H99" i="1"/>
  <c r="G99" i="1"/>
  <c r="A99" i="1"/>
  <c r="I98" i="1"/>
  <c r="H98" i="1"/>
  <c r="G98" i="1"/>
  <c r="A98" i="1"/>
  <c r="I97" i="1"/>
  <c r="H97" i="1"/>
  <c r="G97" i="1"/>
  <c r="A97" i="1"/>
  <c r="I96" i="1"/>
  <c r="H96" i="1"/>
  <c r="G96" i="1"/>
  <c r="A96" i="1"/>
  <c r="I95" i="1"/>
  <c r="H95" i="1"/>
  <c r="G95" i="1"/>
  <c r="A95" i="1"/>
  <c r="I94" i="1"/>
  <c r="H94" i="1"/>
  <c r="G94" i="1"/>
  <c r="A94" i="1"/>
  <c r="I93" i="1"/>
  <c r="H93" i="1"/>
  <c r="G93" i="1"/>
  <c r="A93" i="1"/>
  <c r="I92" i="1"/>
  <c r="H92" i="1"/>
  <c r="G92" i="1"/>
  <c r="A92" i="1"/>
  <c r="I91" i="1"/>
  <c r="H91" i="1"/>
  <c r="G91" i="1"/>
  <c r="A91" i="1"/>
  <c r="I90" i="1"/>
  <c r="H90" i="1"/>
  <c r="G90" i="1"/>
  <c r="A90" i="1"/>
  <c r="I89" i="1"/>
  <c r="H89" i="1"/>
  <c r="G89" i="1"/>
  <c r="A89" i="1"/>
  <c r="I88" i="1"/>
  <c r="H88" i="1"/>
  <c r="G88" i="1"/>
  <c r="A88" i="1"/>
  <c r="I87" i="1"/>
  <c r="H87" i="1"/>
  <c r="G87" i="1"/>
  <c r="A87" i="1"/>
  <c r="I86" i="1"/>
  <c r="H86" i="1"/>
  <c r="G86" i="1"/>
  <c r="A86" i="1"/>
  <c r="I85" i="1"/>
  <c r="H85" i="1"/>
  <c r="G85" i="1"/>
  <c r="A85" i="1"/>
  <c r="I84" i="1"/>
  <c r="H84" i="1"/>
  <c r="G84" i="1"/>
  <c r="A84" i="1"/>
  <c r="I83" i="1"/>
  <c r="H83" i="1"/>
  <c r="G83" i="1"/>
  <c r="A83" i="1"/>
  <c r="I82" i="1"/>
  <c r="H82" i="1"/>
  <c r="G82" i="1"/>
  <c r="A82" i="1"/>
  <c r="I81" i="1"/>
  <c r="H81" i="1"/>
  <c r="G81" i="1"/>
  <c r="A81" i="1"/>
  <c r="I80" i="1"/>
  <c r="H80" i="1"/>
  <c r="G80" i="1"/>
  <c r="A80" i="1"/>
  <c r="I79" i="1"/>
  <c r="H79" i="1"/>
  <c r="G79" i="1"/>
  <c r="A79" i="1"/>
  <c r="I78" i="1"/>
  <c r="H78" i="1"/>
  <c r="G78" i="1"/>
  <c r="A78" i="1"/>
  <c r="I77" i="1"/>
  <c r="H77" i="1"/>
  <c r="G77" i="1"/>
  <c r="A77" i="1"/>
  <c r="I76" i="1"/>
  <c r="H76" i="1"/>
  <c r="G76" i="1"/>
  <c r="A76" i="1"/>
  <c r="I75" i="1"/>
  <c r="H75" i="1"/>
  <c r="G75" i="1"/>
  <c r="A75" i="1"/>
  <c r="I74" i="1"/>
  <c r="H74" i="1"/>
  <c r="G74" i="1"/>
  <c r="A74" i="1"/>
  <c r="I73" i="1"/>
  <c r="H73" i="1"/>
  <c r="G73" i="1"/>
  <c r="A73" i="1"/>
  <c r="I72" i="1"/>
  <c r="H72" i="1"/>
  <c r="G72" i="1"/>
  <c r="A72" i="1"/>
  <c r="I71" i="1"/>
  <c r="H71" i="1"/>
  <c r="G71" i="1"/>
  <c r="A71" i="1"/>
  <c r="I70" i="1"/>
  <c r="H70" i="1"/>
  <c r="G70" i="1"/>
  <c r="A70" i="1"/>
  <c r="I69" i="1"/>
  <c r="H69" i="1"/>
  <c r="G69" i="1"/>
  <c r="A69" i="1"/>
  <c r="I68" i="1"/>
  <c r="H68" i="1"/>
  <c r="G68" i="1"/>
  <c r="A68" i="1"/>
  <c r="I67" i="1"/>
  <c r="H67" i="1"/>
  <c r="G67" i="1"/>
  <c r="A67" i="1"/>
  <c r="I66" i="1"/>
  <c r="H66" i="1"/>
  <c r="G66" i="1"/>
  <c r="A66" i="1"/>
  <c r="I65" i="1"/>
  <c r="H65" i="1"/>
  <c r="G65" i="1"/>
  <c r="A65" i="1"/>
  <c r="I64" i="1"/>
  <c r="H64" i="1"/>
  <c r="G64" i="1"/>
  <c r="A64" i="1"/>
  <c r="I63" i="1"/>
  <c r="H63" i="1"/>
  <c r="G63" i="1"/>
  <c r="A63" i="1"/>
  <c r="I62" i="1"/>
  <c r="H62" i="1"/>
  <c r="G62" i="1"/>
  <c r="A62" i="1"/>
  <c r="I61" i="1"/>
  <c r="H61" i="1"/>
  <c r="G61" i="1"/>
  <c r="A61" i="1"/>
  <c r="I60" i="1"/>
  <c r="H60" i="1"/>
  <c r="G60" i="1"/>
  <c r="A60" i="1"/>
  <c r="I59" i="1"/>
  <c r="H59" i="1"/>
  <c r="G59" i="1"/>
  <c r="A59" i="1"/>
  <c r="I58" i="1"/>
  <c r="H58" i="1"/>
  <c r="G58" i="1"/>
  <c r="A58" i="1"/>
  <c r="I57" i="1"/>
  <c r="H57" i="1"/>
  <c r="G57" i="1"/>
  <c r="A57" i="1"/>
  <c r="I56" i="1"/>
  <c r="H56" i="1"/>
  <c r="G56" i="1"/>
  <c r="A56" i="1"/>
  <c r="I55" i="1"/>
  <c r="H55" i="1"/>
  <c r="G55" i="1"/>
  <c r="A55" i="1"/>
  <c r="I54" i="1"/>
  <c r="H54" i="1"/>
  <c r="G54" i="1"/>
  <c r="A54" i="1"/>
  <c r="I53" i="1"/>
  <c r="H53" i="1"/>
  <c r="G53" i="1"/>
  <c r="A53" i="1"/>
  <c r="I52" i="1"/>
  <c r="H52" i="1"/>
  <c r="G52" i="1"/>
  <c r="A52" i="1"/>
  <c r="I51" i="1"/>
  <c r="H51" i="1"/>
  <c r="G51" i="1"/>
  <c r="A51" i="1"/>
  <c r="I50" i="1"/>
  <c r="H50" i="1"/>
  <c r="G50" i="1"/>
  <c r="A50" i="1"/>
  <c r="I49" i="1"/>
  <c r="H49" i="1"/>
  <c r="G49" i="1"/>
  <c r="A49" i="1"/>
  <c r="I48" i="1"/>
  <c r="H48" i="1"/>
  <c r="G48" i="1"/>
  <c r="A48" i="1"/>
  <c r="I47" i="1"/>
  <c r="H47" i="1"/>
  <c r="G47" i="1"/>
  <c r="A47" i="1"/>
  <c r="I46" i="1"/>
  <c r="H46" i="1"/>
  <c r="G46" i="1"/>
  <c r="A46" i="1"/>
  <c r="I45" i="1"/>
  <c r="H45" i="1"/>
  <c r="G45" i="1"/>
  <c r="A45" i="1"/>
  <c r="I44" i="1"/>
  <c r="H44" i="1"/>
  <c r="G44" i="1"/>
  <c r="A44" i="1"/>
  <c r="I43" i="1"/>
  <c r="H43" i="1"/>
  <c r="G43" i="1"/>
  <c r="A43" i="1"/>
  <c r="I42" i="1"/>
  <c r="H42" i="1"/>
  <c r="G42" i="1"/>
  <c r="A42" i="1"/>
  <c r="I41" i="1"/>
  <c r="H41" i="1"/>
  <c r="G41" i="1"/>
  <c r="A41" i="1"/>
  <c r="I40" i="1"/>
  <c r="H40" i="1"/>
  <c r="G40" i="1"/>
  <c r="A40" i="1"/>
  <c r="I39" i="1"/>
  <c r="H39" i="1"/>
  <c r="G39" i="1"/>
  <c r="A39" i="1"/>
  <c r="I38" i="1"/>
  <c r="H38" i="1"/>
  <c r="G38" i="1"/>
  <c r="A38" i="1"/>
  <c r="I37" i="1"/>
  <c r="H37" i="1"/>
  <c r="G37" i="1"/>
  <c r="A37" i="1"/>
  <c r="I36" i="1"/>
  <c r="H36" i="1"/>
  <c r="G36" i="1"/>
  <c r="A36" i="1"/>
  <c r="I35" i="1"/>
  <c r="H35" i="1"/>
  <c r="G35" i="1"/>
  <c r="A35" i="1"/>
  <c r="I34" i="1"/>
  <c r="H34" i="1"/>
  <c r="G34" i="1"/>
  <c r="A34" i="1"/>
  <c r="I33" i="1"/>
  <c r="H33" i="1"/>
  <c r="G33" i="1"/>
  <c r="A33" i="1"/>
  <c r="I32" i="1"/>
  <c r="H32" i="1"/>
  <c r="G32" i="1"/>
  <c r="A32" i="1"/>
  <c r="I31" i="1"/>
  <c r="H31" i="1"/>
  <c r="G31" i="1"/>
  <c r="A31" i="1"/>
  <c r="I30" i="1"/>
  <c r="H30" i="1"/>
  <c r="G30" i="1"/>
  <c r="A30" i="1"/>
  <c r="I29" i="1"/>
  <c r="H29" i="1"/>
  <c r="G29" i="1"/>
  <c r="A29" i="1"/>
  <c r="I28" i="1"/>
  <c r="H28" i="1"/>
  <c r="G28" i="1"/>
  <c r="A28" i="1"/>
  <c r="I27" i="1"/>
  <c r="H27" i="1"/>
  <c r="G27" i="1"/>
  <c r="A27" i="1"/>
  <c r="I26" i="1"/>
  <c r="H26" i="1"/>
  <c r="G26" i="1"/>
  <c r="A26" i="1"/>
  <c r="I25" i="1"/>
  <c r="H25" i="1"/>
  <c r="G25" i="1"/>
  <c r="A25" i="1"/>
  <c r="H24" i="1"/>
  <c r="G24" i="1"/>
  <c r="A24" i="1"/>
  <c r="H23" i="1"/>
  <c r="G23" i="1"/>
  <c r="A23" i="1"/>
  <c r="H22" i="1"/>
  <c r="G22" i="1"/>
  <c r="A22" i="1"/>
  <c r="H21" i="1"/>
  <c r="G21" i="1"/>
  <c r="A21" i="1"/>
  <c r="H20" i="1"/>
  <c r="G20" i="1"/>
  <c r="A20" i="1"/>
  <c r="H19" i="1"/>
  <c r="G19" i="1"/>
  <c r="A19" i="1"/>
  <c r="H18" i="1"/>
  <c r="G18" i="1"/>
  <c r="A18" i="1"/>
  <c r="H17" i="1"/>
  <c r="G17" i="1"/>
  <c r="A17" i="1"/>
  <c r="H16" i="1"/>
  <c r="G16" i="1"/>
  <c r="A16" i="1"/>
  <c r="H15" i="1"/>
  <c r="G15" i="1"/>
  <c r="A15" i="1"/>
  <c r="L14" i="1"/>
  <c r="H14" i="1"/>
  <c r="G14" i="1"/>
  <c r="A14" i="1"/>
  <c r="L13" i="1"/>
  <c r="H13" i="1"/>
  <c r="G13" i="1"/>
  <c r="A13" i="1"/>
  <c r="L12" i="1"/>
  <c r="H12" i="1"/>
  <c r="G12" i="1"/>
  <c r="A12" i="1"/>
  <c r="L11" i="1"/>
  <c r="H11" i="1"/>
  <c r="G11" i="1"/>
  <c r="A11" i="1"/>
  <c r="L10" i="1"/>
  <c r="L7" i="1" s="1"/>
  <c r="H10" i="1"/>
  <c r="G10" i="1"/>
  <c r="A10" i="1"/>
  <c r="L9" i="1"/>
  <c r="L15" i="1" s="1"/>
  <c r="H9" i="1"/>
  <c r="G9" i="1"/>
  <c r="A9" i="1"/>
  <c r="H8" i="1"/>
  <c r="G8" i="1"/>
  <c r="A8" i="1"/>
  <c r="H7" i="1"/>
  <c r="G7" i="1"/>
  <c r="A7" i="1"/>
  <c r="H6" i="1"/>
  <c r="G6" i="1"/>
  <c r="A6" i="1"/>
  <c r="H5" i="1"/>
  <c r="I24" i="1" s="1"/>
  <c r="G5" i="1"/>
  <c r="A5" i="1"/>
  <c r="I19" i="1" l="1"/>
  <c r="I7" i="1"/>
  <c r="I15" i="1"/>
  <c r="I11" i="1"/>
  <c r="I20" i="1"/>
  <c r="I8" i="1"/>
  <c r="I12" i="1"/>
  <c r="I16" i="1"/>
  <c r="I21" i="1"/>
  <c r="I22" i="1"/>
  <c r="I9" i="1"/>
  <c r="I13" i="1"/>
  <c r="I17" i="1"/>
  <c r="I5" i="1"/>
  <c r="L5" i="1"/>
  <c r="L6" i="1" s="1"/>
  <c r="I18" i="1"/>
  <c r="I23" i="1"/>
  <c r="I6" i="1"/>
  <c r="I10" i="1"/>
  <c r="I14" i="1"/>
  <c r="L8" i="1" l="1"/>
</calcChain>
</file>

<file path=xl/sharedStrings.xml><?xml version="1.0" encoding="utf-8"?>
<sst xmlns="http://schemas.openxmlformats.org/spreadsheetml/2006/main" count="64" uniqueCount="47">
  <si>
    <t>Resumen</t>
  </si>
  <si>
    <t>Rellena Fecha, Pronóstico, Cuota, Importe y Resultado (W=ganada, L=perdida, N=nula). El resto se calcula solo.</t>
  </si>
  <si>
    <t>Nº</t>
  </si>
  <si>
    <t>Fecha</t>
  </si>
  <si>
    <t>Pronóstico</t>
  </si>
  <si>
    <t>Cuota</t>
  </si>
  <si>
    <t>Importe</t>
  </si>
  <si>
    <t>Resultado</t>
  </si>
  <si>
    <t>Ganancia potencial</t>
  </si>
  <si>
    <t>Beneficio</t>
  </si>
  <si>
    <t>Bank</t>
  </si>
  <si>
    <t>BANK INICIAL</t>
  </si>
  <si>
    <t>Fútbol: doble oportunidad 1X</t>
  </si>
  <si>
    <t>W</t>
  </si>
  <si>
    <t>BENEFICIO NETO</t>
  </si>
  <si>
    <t>Baloncesto: hándicap visitante +6,5</t>
  </si>
  <si>
    <t>L</t>
  </si>
  <si>
    <t>BANK FINAL</t>
  </si>
  <si>
    <t>eSports: Orion gana mapa 1</t>
  </si>
  <si>
    <t>ACIERTOS</t>
  </si>
  <si>
    <t>Boxeo: victoria por decisión</t>
  </si>
  <si>
    <t>YIELD (ROI)</t>
  </si>
  <si>
    <t>Fútbol: ambos marcan (sí)</t>
  </si>
  <si>
    <t>Nº APUESTAS</t>
  </si>
  <si>
    <t>NFL: over 44,5 puntos</t>
  </si>
  <si>
    <t>GANADAS (W)</t>
  </si>
  <si>
    <t>Baloncesto: under 212,5 puntos</t>
  </si>
  <si>
    <t>PERDIDAS (L)</t>
  </si>
  <si>
    <t>eSports: más de 26,5 rondas (anulada)</t>
  </si>
  <si>
    <t>N</t>
  </si>
  <si>
    <t>NULAS (N)</t>
  </si>
  <si>
    <t>Hockey: local gana en tiempo reglamentario</t>
  </si>
  <si>
    <t>CUOTA MEDIA</t>
  </si>
  <si>
    <t>Fútbol: DNB visitante (hándicap 0)</t>
  </si>
  <si>
    <t>STAKE TOTAL</t>
  </si>
  <si>
    <t>Baloncesto: jugador +18,5 puntos</t>
  </si>
  <si>
    <t>STAKE MEDIO</t>
  </si>
  <si>
    <t>MMA: victoria por KO/TKO</t>
  </si>
  <si>
    <t>Fútbol: over 2,5 goles</t>
  </si>
  <si>
    <t>eSports: Nova +1,5 mapas</t>
  </si>
  <si>
    <t>Rugby: hándicap local -4,5</t>
  </si>
  <si>
    <t>Balonmano: over 55,5 goles</t>
  </si>
  <si>
    <t>Fútbol: córners +8,5</t>
  </si>
  <si>
    <t>Críquet: ganador del partido (ML)</t>
  </si>
  <si>
    <t>Baloncesto: victoria local (ML)</t>
  </si>
  <si>
    <t>eSports: primer objetivo (dragón) - Azul</t>
  </si>
  <si>
    <t>APUESTAS DEPORTIVAS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</si>
</sst>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"/>
    <numFmt numFmtId="165" formatCode="#,##0.00&quot; €&quot;;[Red]\(#,##0.00&quot; €&quot;\)"/>
    <numFmt numFmtId="166" formatCode="0.0%"/>
  </numFmts>
  <fonts count="7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i/>
      <sz val="9"/>
      <color rgb="FF555555"/>
      <name val="Calibri"/>
    </font>
    <font>
      <b/>
      <sz val="11"/>
      <color rgb="FFFFFFFF"/>
      <name val="Calibri"/>
    </font>
    <font>
      <sz val="11"/>
      <color rgb="FF121528"/>
      <name val="Calibri"/>
    </font>
    <font>
      <b/>
      <sz val="12"/>
      <color rgb="FFFFFFFF"/>
      <name val="Calibri"/>
    </font>
    <font>
      <b/>
      <sz val="11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medium">
        <color rgb="FF121528"/>
      </left>
      <right style="thin">
        <color rgb="FF121528"/>
      </right>
      <top style="medium">
        <color rgb="FF121528"/>
      </top>
      <bottom style="thin">
        <color rgb="FF121528"/>
      </bottom>
      <diagonal/>
    </border>
    <border>
      <left style="thin">
        <color rgb="FF121528"/>
      </left>
      <right style="medium">
        <color rgb="FF121528"/>
      </right>
      <top style="medium">
        <color rgb="FF121528"/>
      </top>
      <bottom style="thin">
        <color rgb="FF121528"/>
      </bottom>
      <diagonal/>
    </border>
    <border>
      <left style="medium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121528"/>
      </left>
      <right style="medium">
        <color rgb="FF121528"/>
      </right>
      <top style="thin">
        <color rgb="FF121528"/>
      </top>
      <bottom style="thin">
        <color rgb="FF121528"/>
      </bottom>
      <diagonal/>
    </border>
    <border>
      <left style="medium">
        <color rgb="FF121528"/>
      </left>
      <right style="thin">
        <color rgb="FF121528"/>
      </right>
      <top style="thin">
        <color rgb="FF121528"/>
      </top>
      <bottom style="medium">
        <color rgb="FF121528"/>
      </bottom>
      <diagonal/>
    </border>
    <border>
      <left style="thin">
        <color rgb="FF121528"/>
      </left>
      <right style="medium">
        <color rgb="FF121528"/>
      </right>
      <top style="thin">
        <color rgb="FF121528"/>
      </top>
      <bottom style="medium">
        <color rgb="FF121528"/>
      </bottom>
      <diagonal/>
    </border>
    <border>
      <left style="thin">
        <color rgb="FF121528"/>
      </left>
      <right style="thin">
        <color rgb="FF121528"/>
      </right>
      <top style="medium">
        <color rgb="FF121528"/>
      </top>
      <bottom style="thin">
        <color rgb="FF121528"/>
      </bottom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medium">
        <color rgb="FF121528"/>
      </bottom>
      <diagonal/>
    </border>
    <border>
      <left/>
      <right style="thin">
        <color rgb="FF121528"/>
      </right>
      <top style="medium">
        <color rgb="FF121528"/>
      </top>
      <bottom style="thin">
        <color rgb="FF12152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166" fontId="6" fillId="3" borderId="5" xfId="0" applyNumberFormat="1" applyFont="1" applyFill="1" applyBorder="1" applyAlignment="1">
      <alignment horizontal="right" vertical="center"/>
    </xf>
    <xf numFmtId="1" fontId="6" fillId="3" borderId="5" xfId="0" applyNumberFormat="1" applyFont="1" applyFill="1" applyBorder="1" applyAlignment="1">
      <alignment horizontal="right" vertical="center"/>
    </xf>
    <xf numFmtId="2" fontId="6" fillId="3" borderId="5" xfId="0" applyNumberFormat="1" applyFont="1" applyFill="1" applyBorder="1" applyAlignment="1">
      <alignment horizontal="right" vertical="center"/>
    </xf>
    <xf numFmtId="164" fontId="6" fillId="3" borderId="5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left" vertical="center" wrapText="1"/>
    </xf>
    <xf numFmtId="164" fontId="6" fillId="3" borderId="7" xfId="0" applyNumberFormat="1" applyFont="1" applyFill="1" applyBorder="1" applyAlignment="1">
      <alignment horizontal="right" vertical="center"/>
    </xf>
    <xf numFmtId="0" fontId="4" fillId="4" borderId="6" xfId="0" applyFont="1" applyFill="1" applyBorder="1" applyAlignment="1">
      <alignment horizontal="center" vertical="center" wrapText="1"/>
    </xf>
    <xf numFmtId="16" fontId="4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2" fontId="4" fillId="0" borderId="9" xfId="0" applyNumberFormat="1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165" fontId="4" fillId="0" borderId="9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3" fillId="2" borderId="5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5">
    <dxf>
      <font>
        <b/>
        <color rgb="FF9C0006"/>
      </font>
    </dxf>
    <dxf>
      <font>
        <b/>
        <color rgb="FF006100"/>
      </font>
    </dxf>
    <dxf>
      <fill>
        <patternFill>
          <bgColor rgb="FFEEECE1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4"/>
  <sheetViews>
    <sheetView showGridLines="0" tabSelected="1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6.7109375" bestFit="1" customWidth="1"/>
    <col min="3" max="3" width="40.42578125" bestFit="1" customWidth="1"/>
    <col min="4" max="4" width="8" customWidth="1"/>
    <col min="5" max="5" width="8.140625" bestFit="1" customWidth="1"/>
    <col min="6" max="6" width="9.85546875" bestFit="1" customWidth="1"/>
    <col min="7" max="7" width="18" customWidth="1"/>
    <col min="8" max="8" width="9.42578125" bestFit="1" customWidth="1"/>
    <col min="9" max="9" width="8" bestFit="1" customWidth="1"/>
    <col min="10" max="10" width="3.28515625" customWidth="1"/>
    <col min="11" max="11" width="20" customWidth="1"/>
    <col min="12" max="12" width="14" customWidth="1"/>
  </cols>
  <sheetData>
    <row r="1" spans="1:12" ht="27.95" customHeight="1" x14ac:dyDescent="0.25">
      <c r="A1" s="30" t="s">
        <v>46</v>
      </c>
      <c r="B1" s="31"/>
      <c r="C1" s="31"/>
      <c r="D1" s="31"/>
      <c r="E1" s="31"/>
      <c r="F1" s="31"/>
      <c r="G1" s="31"/>
      <c r="H1" s="31"/>
      <c r="I1" s="31"/>
    </row>
    <row r="2" spans="1:12" ht="20.100000000000001" customHeight="1" x14ac:dyDescent="0.25">
      <c r="K2" s="32" t="s">
        <v>0</v>
      </c>
      <c r="L2" s="33"/>
    </row>
    <row r="3" spans="1:12" ht="18" customHeight="1" x14ac:dyDescent="0.25">
      <c r="A3" s="34" t="s">
        <v>1</v>
      </c>
      <c r="B3" s="31"/>
      <c r="C3" s="31"/>
      <c r="D3" s="31"/>
      <c r="E3" s="31"/>
      <c r="F3" s="31"/>
      <c r="G3" s="31"/>
      <c r="H3" s="31"/>
      <c r="I3" s="31"/>
      <c r="K3" s="1"/>
      <c r="L3" s="2"/>
    </row>
    <row r="4" spans="1:12" ht="21.95" customHeight="1" x14ac:dyDescent="0.2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5" t="s">
        <v>10</v>
      </c>
      <c r="K4" s="6" t="s">
        <v>11</v>
      </c>
      <c r="L4" s="18">
        <v>200</v>
      </c>
    </row>
    <row r="5" spans="1:12" ht="18" customHeight="1" x14ac:dyDescent="0.25">
      <c r="A5" s="7">
        <f t="shared" ref="A5:A36" si="0">IF($B5="","",ROW()-4)</f>
        <v>1</v>
      </c>
      <c r="B5" s="8">
        <v>46058</v>
      </c>
      <c r="C5" s="9" t="s">
        <v>12</v>
      </c>
      <c r="D5" s="10">
        <v>1.55</v>
      </c>
      <c r="E5" s="11">
        <v>30</v>
      </c>
      <c r="F5" s="12" t="s">
        <v>13</v>
      </c>
      <c r="G5" s="11">
        <f t="shared" ref="G5:G36" si="1">IF($D5="","",$E5*($D5-1))</f>
        <v>16.5</v>
      </c>
      <c r="H5" s="13">
        <f t="shared" ref="H5:H36" si="2">IF($F5="W",$G5,IF($F5="L",- $E5,IF($F5="N",0,"")))</f>
        <v>16.5</v>
      </c>
      <c r="I5" s="14">
        <f>IF($B5="","",$L$4+SUM($H$5:$H5))</f>
        <v>216.5</v>
      </c>
      <c r="K5" s="6" t="s">
        <v>14</v>
      </c>
      <c r="L5" s="29">
        <f>SUM($H$5:$H$104)</f>
        <v>185.6</v>
      </c>
    </row>
    <row r="6" spans="1:12" ht="18" customHeight="1" x14ac:dyDescent="0.25">
      <c r="A6" s="7">
        <f t="shared" si="0"/>
        <v>2</v>
      </c>
      <c r="B6" s="8">
        <v>46059</v>
      </c>
      <c r="C6" s="9" t="s">
        <v>15</v>
      </c>
      <c r="D6" s="10">
        <v>1.9</v>
      </c>
      <c r="E6" s="11">
        <v>25</v>
      </c>
      <c r="F6" s="12" t="s">
        <v>16</v>
      </c>
      <c r="G6" s="11">
        <f t="shared" si="1"/>
        <v>22.499999999999996</v>
      </c>
      <c r="H6" s="13">
        <f t="shared" si="2"/>
        <v>-25</v>
      </c>
      <c r="I6" s="14">
        <f>IF($B6="","",$L$4+SUM($H$5:$H6))</f>
        <v>191.5</v>
      </c>
      <c r="K6" s="6" t="s">
        <v>17</v>
      </c>
      <c r="L6" s="29">
        <f>$L$4 + $L$5</f>
        <v>385.6</v>
      </c>
    </row>
    <row r="7" spans="1:12" ht="18" customHeight="1" x14ac:dyDescent="0.25">
      <c r="A7" s="7">
        <f t="shared" si="0"/>
        <v>3</v>
      </c>
      <c r="B7" s="8">
        <v>46060</v>
      </c>
      <c r="C7" s="9" t="s">
        <v>18</v>
      </c>
      <c r="D7" s="10">
        <v>1.72</v>
      </c>
      <c r="E7" s="11">
        <v>20</v>
      </c>
      <c r="F7" s="12" t="s">
        <v>13</v>
      </c>
      <c r="G7" s="11">
        <f t="shared" si="1"/>
        <v>14.399999999999999</v>
      </c>
      <c r="H7" s="13">
        <f t="shared" si="2"/>
        <v>14.399999999999999</v>
      </c>
      <c r="I7" s="14">
        <f>IF($B7="","",$L$4+SUM($H$5:$H7))</f>
        <v>205.9</v>
      </c>
      <c r="K7" s="6" t="s">
        <v>19</v>
      </c>
      <c r="L7" s="15">
        <f>IF(($L$10+$L$11)=0,0,$L$10/($L$10+$L$11))</f>
        <v>0.73684210526315785</v>
      </c>
    </row>
    <row r="8" spans="1:12" ht="18" customHeight="1" x14ac:dyDescent="0.25">
      <c r="A8" s="7">
        <f t="shared" si="0"/>
        <v>4</v>
      </c>
      <c r="B8" s="8">
        <v>46061</v>
      </c>
      <c r="C8" s="9" t="s">
        <v>20</v>
      </c>
      <c r="D8" s="10">
        <v>2.4</v>
      </c>
      <c r="E8" s="11">
        <v>15</v>
      </c>
      <c r="F8" s="12" t="s">
        <v>13</v>
      </c>
      <c r="G8" s="11">
        <f t="shared" si="1"/>
        <v>21</v>
      </c>
      <c r="H8" s="13">
        <f t="shared" si="2"/>
        <v>21</v>
      </c>
      <c r="I8" s="14">
        <f>IF($B8="","",$L$4+SUM($H$5:$H8))</f>
        <v>226.9</v>
      </c>
      <c r="K8" s="6" t="s">
        <v>21</v>
      </c>
      <c r="L8" s="15">
        <f>IF($L$14=0,0,$L$5/$L$14)</f>
        <v>0.42181818181818181</v>
      </c>
    </row>
    <row r="9" spans="1:12" ht="18" customHeight="1" x14ac:dyDescent="0.25">
      <c r="A9" s="7">
        <f t="shared" si="0"/>
        <v>5</v>
      </c>
      <c r="B9" s="8">
        <v>46062</v>
      </c>
      <c r="C9" s="9" t="s">
        <v>22</v>
      </c>
      <c r="D9" s="10">
        <v>1.85</v>
      </c>
      <c r="E9" s="11">
        <v>20</v>
      </c>
      <c r="F9" s="12" t="s">
        <v>16</v>
      </c>
      <c r="G9" s="11">
        <f t="shared" si="1"/>
        <v>17</v>
      </c>
      <c r="H9" s="13">
        <f t="shared" si="2"/>
        <v>-20</v>
      </c>
      <c r="I9" s="14">
        <f>IF($B9="","",$L$4+SUM($H$5:$H9))</f>
        <v>206.9</v>
      </c>
      <c r="K9" s="6" t="s">
        <v>23</v>
      </c>
      <c r="L9" s="16">
        <f>COUNT($B$5:$B$104)</f>
        <v>20</v>
      </c>
    </row>
    <row r="10" spans="1:12" ht="18" customHeight="1" x14ac:dyDescent="0.25">
      <c r="A10" s="7">
        <f t="shared" si="0"/>
        <v>6</v>
      </c>
      <c r="B10" s="8">
        <v>46063</v>
      </c>
      <c r="C10" s="9" t="s">
        <v>24</v>
      </c>
      <c r="D10" s="10">
        <v>1.95</v>
      </c>
      <c r="E10" s="11">
        <v>25</v>
      </c>
      <c r="F10" s="12" t="s">
        <v>13</v>
      </c>
      <c r="G10" s="11">
        <f t="shared" si="1"/>
        <v>23.75</v>
      </c>
      <c r="H10" s="13">
        <f t="shared" si="2"/>
        <v>23.75</v>
      </c>
      <c r="I10" s="14">
        <f>IF($B10="","",$L$4+SUM($H$5:$H10))</f>
        <v>230.65</v>
      </c>
      <c r="K10" s="6" t="s">
        <v>25</v>
      </c>
      <c r="L10" s="16">
        <f>COUNTIF($F$5:$F$104,"W")</f>
        <v>14</v>
      </c>
    </row>
    <row r="11" spans="1:12" ht="18" customHeight="1" x14ac:dyDescent="0.25">
      <c r="A11" s="7">
        <f t="shared" si="0"/>
        <v>7</v>
      </c>
      <c r="B11" s="8">
        <v>46064</v>
      </c>
      <c r="C11" s="9" t="s">
        <v>26</v>
      </c>
      <c r="D11" s="10">
        <v>1.8</v>
      </c>
      <c r="E11" s="11">
        <v>30</v>
      </c>
      <c r="F11" s="12" t="s">
        <v>13</v>
      </c>
      <c r="G11" s="11">
        <f t="shared" si="1"/>
        <v>24</v>
      </c>
      <c r="H11" s="13">
        <f t="shared" si="2"/>
        <v>24</v>
      </c>
      <c r="I11" s="14">
        <f>IF($B11="","",$L$4+SUM($H$5:$H11))</f>
        <v>254.65</v>
      </c>
      <c r="K11" s="6" t="s">
        <v>27</v>
      </c>
      <c r="L11" s="16">
        <f>COUNTIF($F$5:$F$104,"L")</f>
        <v>5</v>
      </c>
    </row>
    <row r="12" spans="1:12" ht="18" customHeight="1" x14ac:dyDescent="0.25">
      <c r="A12" s="7">
        <f t="shared" si="0"/>
        <v>8</v>
      </c>
      <c r="B12" s="8">
        <v>46065</v>
      </c>
      <c r="C12" s="9" t="s">
        <v>28</v>
      </c>
      <c r="D12" s="10">
        <v>2.0499999999999998</v>
      </c>
      <c r="E12" s="11">
        <v>15</v>
      </c>
      <c r="F12" s="12" t="s">
        <v>29</v>
      </c>
      <c r="G12" s="11">
        <f t="shared" si="1"/>
        <v>15.749999999999996</v>
      </c>
      <c r="H12" s="13">
        <f t="shared" si="2"/>
        <v>0</v>
      </c>
      <c r="I12" s="14">
        <f>IF($B12="","",$L$4+SUM($H$5:$H12))</f>
        <v>254.65</v>
      </c>
      <c r="K12" s="6" t="s">
        <v>30</v>
      </c>
      <c r="L12" s="16">
        <f>COUNTIF($F$5:$F$104,"N")</f>
        <v>1</v>
      </c>
    </row>
    <row r="13" spans="1:12" ht="18" customHeight="1" x14ac:dyDescent="0.25">
      <c r="A13" s="7">
        <f t="shared" si="0"/>
        <v>9</v>
      </c>
      <c r="B13" s="8">
        <v>46066</v>
      </c>
      <c r="C13" s="9" t="s">
        <v>31</v>
      </c>
      <c r="D13" s="10">
        <v>2.1</v>
      </c>
      <c r="E13" s="11">
        <v>20</v>
      </c>
      <c r="F13" s="12" t="s">
        <v>13</v>
      </c>
      <c r="G13" s="11">
        <f t="shared" si="1"/>
        <v>22</v>
      </c>
      <c r="H13" s="13">
        <f t="shared" si="2"/>
        <v>22</v>
      </c>
      <c r="I13" s="14">
        <f>IF($B13="","",$L$4+SUM($H$5:$H13))</f>
        <v>276.64999999999998</v>
      </c>
      <c r="K13" s="6" t="s">
        <v>32</v>
      </c>
      <c r="L13" s="17">
        <f>IFERROR(AVERAGE($D$5:$D$104),0)</f>
        <v>1.9575</v>
      </c>
    </row>
    <row r="14" spans="1:12" ht="18" customHeight="1" x14ac:dyDescent="0.25">
      <c r="A14" s="7">
        <f t="shared" si="0"/>
        <v>10</v>
      </c>
      <c r="B14" s="8">
        <v>46067</v>
      </c>
      <c r="C14" s="9" t="s">
        <v>33</v>
      </c>
      <c r="D14" s="10">
        <v>1.7</v>
      </c>
      <c r="E14" s="11">
        <v>30</v>
      </c>
      <c r="F14" s="12" t="s">
        <v>13</v>
      </c>
      <c r="G14" s="11">
        <f t="shared" si="1"/>
        <v>21</v>
      </c>
      <c r="H14" s="13">
        <f t="shared" si="2"/>
        <v>21</v>
      </c>
      <c r="I14" s="14">
        <f>IF($B14="","",$L$4+SUM($H$5:$H14))</f>
        <v>297.64999999999998</v>
      </c>
      <c r="K14" s="6" t="s">
        <v>34</v>
      </c>
      <c r="L14" s="18">
        <f>SUM($E$5:$E$104)</f>
        <v>440</v>
      </c>
    </row>
    <row r="15" spans="1:12" ht="18" customHeight="1" x14ac:dyDescent="0.25">
      <c r="A15" s="7">
        <f t="shared" si="0"/>
        <v>11</v>
      </c>
      <c r="B15" s="8">
        <v>46068</v>
      </c>
      <c r="C15" s="9" t="s">
        <v>35</v>
      </c>
      <c r="D15" s="10">
        <v>1.88</v>
      </c>
      <c r="E15" s="11">
        <v>20</v>
      </c>
      <c r="F15" s="12" t="s">
        <v>13</v>
      </c>
      <c r="G15" s="11">
        <f t="shared" si="1"/>
        <v>17.599999999999998</v>
      </c>
      <c r="H15" s="13">
        <f t="shared" si="2"/>
        <v>17.599999999999998</v>
      </c>
      <c r="I15" s="14">
        <f>IF($B15="","",$L$4+SUM($H$5:$H15))</f>
        <v>315.25</v>
      </c>
      <c r="K15" s="19" t="s">
        <v>36</v>
      </c>
      <c r="L15" s="20">
        <f>IF($L$9=0,0,$L$14/$L$9)</f>
        <v>22</v>
      </c>
    </row>
    <row r="16" spans="1:12" ht="18" customHeight="1" x14ac:dyDescent="0.25">
      <c r="A16" s="7">
        <f t="shared" si="0"/>
        <v>12</v>
      </c>
      <c r="B16" s="8">
        <v>46069</v>
      </c>
      <c r="C16" s="9" t="s">
        <v>37</v>
      </c>
      <c r="D16" s="10">
        <v>3.2</v>
      </c>
      <c r="E16" s="11">
        <v>10</v>
      </c>
      <c r="F16" s="12" t="s">
        <v>16</v>
      </c>
      <c r="G16" s="11">
        <f t="shared" si="1"/>
        <v>22</v>
      </c>
      <c r="H16" s="13">
        <f t="shared" si="2"/>
        <v>-10</v>
      </c>
      <c r="I16" s="14">
        <f>IF($B16="","",$L$4+SUM($H$5:$H16))</f>
        <v>305.25</v>
      </c>
    </row>
    <row r="17" spans="1:9" ht="18" customHeight="1" x14ac:dyDescent="0.25">
      <c r="A17" s="7">
        <f t="shared" si="0"/>
        <v>13</v>
      </c>
      <c r="B17" s="8">
        <v>46070</v>
      </c>
      <c r="C17" s="9" t="s">
        <v>38</v>
      </c>
      <c r="D17" s="10">
        <v>1.92</v>
      </c>
      <c r="E17" s="11">
        <v>25</v>
      </c>
      <c r="F17" s="12" t="s">
        <v>13</v>
      </c>
      <c r="G17" s="11">
        <f t="shared" si="1"/>
        <v>23</v>
      </c>
      <c r="H17" s="13">
        <f t="shared" si="2"/>
        <v>23</v>
      </c>
      <c r="I17" s="14">
        <f>IF($B17="","",$L$4+SUM($H$5:$H17))</f>
        <v>328.25</v>
      </c>
    </row>
    <row r="18" spans="1:9" ht="18" customHeight="1" x14ac:dyDescent="0.25">
      <c r="A18" s="7">
        <f t="shared" si="0"/>
        <v>14</v>
      </c>
      <c r="B18" s="8">
        <v>46071</v>
      </c>
      <c r="C18" s="9" t="s">
        <v>39</v>
      </c>
      <c r="D18" s="10">
        <v>1.6</v>
      </c>
      <c r="E18" s="11">
        <v>30</v>
      </c>
      <c r="F18" s="12" t="s">
        <v>13</v>
      </c>
      <c r="G18" s="11">
        <f t="shared" si="1"/>
        <v>18.000000000000004</v>
      </c>
      <c r="H18" s="13">
        <f t="shared" si="2"/>
        <v>18.000000000000004</v>
      </c>
      <c r="I18" s="14">
        <f>IF($B18="","",$L$4+SUM($H$5:$H18))</f>
        <v>346.25</v>
      </c>
    </row>
    <row r="19" spans="1:9" ht="18" customHeight="1" x14ac:dyDescent="0.25">
      <c r="A19" s="7">
        <f t="shared" si="0"/>
        <v>15</v>
      </c>
      <c r="B19" s="8">
        <v>46072</v>
      </c>
      <c r="C19" s="9" t="s">
        <v>40</v>
      </c>
      <c r="D19" s="10">
        <v>1.87</v>
      </c>
      <c r="E19" s="11">
        <v>20</v>
      </c>
      <c r="F19" s="12" t="s">
        <v>16</v>
      </c>
      <c r="G19" s="11">
        <f t="shared" si="1"/>
        <v>17.400000000000002</v>
      </c>
      <c r="H19" s="13">
        <f t="shared" si="2"/>
        <v>-20</v>
      </c>
      <c r="I19" s="14">
        <f>IF($B19="","",$L$4+SUM($H$5:$H19))</f>
        <v>326.25</v>
      </c>
    </row>
    <row r="20" spans="1:9" ht="18" customHeight="1" x14ac:dyDescent="0.25">
      <c r="A20" s="7">
        <f t="shared" si="0"/>
        <v>16</v>
      </c>
      <c r="B20" s="8">
        <v>46073</v>
      </c>
      <c r="C20" s="9" t="s">
        <v>41</v>
      </c>
      <c r="D20" s="10">
        <v>1.78</v>
      </c>
      <c r="E20" s="11">
        <v>25</v>
      </c>
      <c r="F20" s="12" t="s">
        <v>13</v>
      </c>
      <c r="G20" s="11">
        <f t="shared" si="1"/>
        <v>19.5</v>
      </c>
      <c r="H20" s="13">
        <f t="shared" si="2"/>
        <v>19.5</v>
      </c>
      <c r="I20" s="14">
        <f>IF($B20="","",$L$4+SUM($H$5:$H20))</f>
        <v>345.75</v>
      </c>
    </row>
    <row r="21" spans="1:9" ht="18" customHeight="1" x14ac:dyDescent="0.25">
      <c r="A21" s="7">
        <f t="shared" si="0"/>
        <v>17</v>
      </c>
      <c r="B21" s="8">
        <v>46074</v>
      </c>
      <c r="C21" s="9" t="s">
        <v>42</v>
      </c>
      <c r="D21" s="10">
        <v>1.83</v>
      </c>
      <c r="E21" s="11">
        <v>20</v>
      </c>
      <c r="F21" s="12" t="s">
        <v>13</v>
      </c>
      <c r="G21" s="11">
        <f t="shared" si="1"/>
        <v>16.600000000000001</v>
      </c>
      <c r="H21" s="13">
        <f t="shared" si="2"/>
        <v>16.600000000000001</v>
      </c>
      <c r="I21" s="14">
        <f>IF($B21="","",$L$4+SUM($H$5:$H21))</f>
        <v>362.35</v>
      </c>
    </row>
    <row r="22" spans="1:9" ht="18" customHeight="1" x14ac:dyDescent="0.25">
      <c r="A22" s="7">
        <f t="shared" si="0"/>
        <v>18</v>
      </c>
      <c r="B22" s="8">
        <v>46075</v>
      </c>
      <c r="C22" s="9" t="s">
        <v>43</v>
      </c>
      <c r="D22" s="10">
        <v>2.25</v>
      </c>
      <c r="E22" s="11">
        <v>15</v>
      </c>
      <c r="F22" s="12" t="s">
        <v>13</v>
      </c>
      <c r="G22" s="11">
        <f t="shared" si="1"/>
        <v>18.75</v>
      </c>
      <c r="H22" s="13">
        <f t="shared" si="2"/>
        <v>18.75</v>
      </c>
      <c r="I22" s="14">
        <f>IF($B22="","",$L$4+SUM($H$5:$H22))</f>
        <v>381.1</v>
      </c>
    </row>
    <row r="23" spans="1:9" ht="18" customHeight="1" x14ac:dyDescent="0.25">
      <c r="A23" s="7">
        <f t="shared" si="0"/>
        <v>19</v>
      </c>
      <c r="B23" s="8">
        <v>46076</v>
      </c>
      <c r="C23" s="9" t="s">
        <v>44</v>
      </c>
      <c r="D23" s="10">
        <v>1.65</v>
      </c>
      <c r="E23" s="11">
        <v>30</v>
      </c>
      <c r="F23" s="12" t="s">
        <v>13</v>
      </c>
      <c r="G23" s="11">
        <f t="shared" si="1"/>
        <v>19.499999999999996</v>
      </c>
      <c r="H23" s="13">
        <f t="shared" si="2"/>
        <v>19.499999999999996</v>
      </c>
      <c r="I23" s="14">
        <f>IF($B23="","",$L$4+SUM($H$5:$H23))</f>
        <v>400.6</v>
      </c>
    </row>
    <row r="24" spans="1:9" ht="18" customHeight="1" x14ac:dyDescent="0.25">
      <c r="A24" s="7">
        <f t="shared" si="0"/>
        <v>20</v>
      </c>
      <c r="B24" s="8">
        <v>46077</v>
      </c>
      <c r="C24" s="9" t="s">
        <v>45</v>
      </c>
      <c r="D24" s="10">
        <v>2.15</v>
      </c>
      <c r="E24" s="11">
        <v>15</v>
      </c>
      <c r="F24" s="12" t="s">
        <v>16</v>
      </c>
      <c r="G24" s="11">
        <f t="shared" si="1"/>
        <v>17.25</v>
      </c>
      <c r="H24" s="13">
        <f t="shared" si="2"/>
        <v>-15</v>
      </c>
      <c r="I24" s="14">
        <f>IF($B24="","",$L$4+SUM($H$5:$H24))</f>
        <v>385.6</v>
      </c>
    </row>
    <row r="25" spans="1:9" ht="18" customHeight="1" x14ac:dyDescent="0.25">
      <c r="A25" s="7" t="str">
        <f t="shared" si="0"/>
        <v/>
      </c>
      <c r="B25" s="8"/>
      <c r="C25" s="9"/>
      <c r="D25" s="10"/>
      <c r="E25" s="11"/>
      <c r="F25" s="12"/>
      <c r="G25" s="11" t="str">
        <f t="shared" si="1"/>
        <v/>
      </c>
      <c r="H25" s="13" t="str">
        <f t="shared" si="2"/>
        <v/>
      </c>
      <c r="I25" s="14" t="str">
        <f>IF($B25="","",$L$4+SUM($H$5:$H25))</f>
        <v/>
      </c>
    </row>
    <row r="26" spans="1:9" ht="18" customHeight="1" x14ac:dyDescent="0.25">
      <c r="A26" s="7" t="str">
        <f t="shared" si="0"/>
        <v/>
      </c>
      <c r="B26" s="8"/>
      <c r="C26" s="9"/>
      <c r="D26" s="10"/>
      <c r="E26" s="11"/>
      <c r="F26" s="12"/>
      <c r="G26" s="11" t="str">
        <f t="shared" si="1"/>
        <v/>
      </c>
      <c r="H26" s="13" t="str">
        <f t="shared" si="2"/>
        <v/>
      </c>
      <c r="I26" s="14" t="str">
        <f>IF($B26="","",$L$4+SUM($H$5:$H26))</f>
        <v/>
      </c>
    </row>
    <row r="27" spans="1:9" ht="18" customHeight="1" x14ac:dyDescent="0.25">
      <c r="A27" s="7" t="str">
        <f t="shared" si="0"/>
        <v/>
      </c>
      <c r="B27" s="8"/>
      <c r="C27" s="9"/>
      <c r="D27" s="10"/>
      <c r="E27" s="11"/>
      <c r="F27" s="12"/>
      <c r="G27" s="11" t="str">
        <f t="shared" si="1"/>
        <v/>
      </c>
      <c r="H27" s="13" t="str">
        <f t="shared" si="2"/>
        <v/>
      </c>
      <c r="I27" s="14" t="str">
        <f>IF($B27="","",$L$4+SUM($H$5:$H27))</f>
        <v/>
      </c>
    </row>
    <row r="28" spans="1:9" ht="18" customHeight="1" x14ac:dyDescent="0.25">
      <c r="A28" s="7" t="str">
        <f t="shared" si="0"/>
        <v/>
      </c>
      <c r="B28" s="8"/>
      <c r="C28" s="9"/>
      <c r="D28" s="10"/>
      <c r="E28" s="11"/>
      <c r="F28" s="12"/>
      <c r="G28" s="11" t="str">
        <f t="shared" si="1"/>
        <v/>
      </c>
      <c r="H28" s="13" t="str">
        <f t="shared" si="2"/>
        <v/>
      </c>
      <c r="I28" s="14" t="str">
        <f>IF($B28="","",$L$4+SUM($H$5:$H28))</f>
        <v/>
      </c>
    </row>
    <row r="29" spans="1:9" ht="18" customHeight="1" x14ac:dyDescent="0.25">
      <c r="A29" s="7" t="str">
        <f t="shared" si="0"/>
        <v/>
      </c>
      <c r="B29" s="8"/>
      <c r="C29" s="9"/>
      <c r="D29" s="10"/>
      <c r="E29" s="11"/>
      <c r="F29" s="12"/>
      <c r="G29" s="11" t="str">
        <f t="shared" si="1"/>
        <v/>
      </c>
      <c r="H29" s="13" t="str">
        <f t="shared" si="2"/>
        <v/>
      </c>
      <c r="I29" s="14" t="str">
        <f>IF($B29="","",$L$4+SUM($H$5:$H29))</f>
        <v/>
      </c>
    </row>
    <row r="30" spans="1:9" ht="18" customHeight="1" x14ac:dyDescent="0.25">
      <c r="A30" s="7" t="str">
        <f t="shared" si="0"/>
        <v/>
      </c>
      <c r="B30" s="8"/>
      <c r="C30" s="9"/>
      <c r="D30" s="10"/>
      <c r="E30" s="11"/>
      <c r="F30" s="12"/>
      <c r="G30" s="11" t="str">
        <f t="shared" si="1"/>
        <v/>
      </c>
      <c r="H30" s="13" t="str">
        <f t="shared" si="2"/>
        <v/>
      </c>
      <c r="I30" s="14" t="str">
        <f>IF($B30="","",$L$4+SUM($H$5:$H30))</f>
        <v/>
      </c>
    </row>
    <row r="31" spans="1:9" ht="18" customHeight="1" x14ac:dyDescent="0.25">
      <c r="A31" s="7" t="str">
        <f t="shared" si="0"/>
        <v/>
      </c>
      <c r="B31" s="8"/>
      <c r="C31" s="9"/>
      <c r="D31" s="10"/>
      <c r="E31" s="11"/>
      <c r="F31" s="12"/>
      <c r="G31" s="11" t="str">
        <f t="shared" si="1"/>
        <v/>
      </c>
      <c r="H31" s="13" t="str">
        <f t="shared" si="2"/>
        <v/>
      </c>
      <c r="I31" s="14" t="str">
        <f>IF($B31="","",$L$4+SUM($H$5:$H31))</f>
        <v/>
      </c>
    </row>
    <row r="32" spans="1:9" ht="18" customHeight="1" x14ac:dyDescent="0.25">
      <c r="A32" s="7" t="str">
        <f t="shared" si="0"/>
        <v/>
      </c>
      <c r="B32" s="8"/>
      <c r="C32" s="9"/>
      <c r="D32" s="10"/>
      <c r="E32" s="11"/>
      <c r="F32" s="12"/>
      <c r="G32" s="11" t="str">
        <f t="shared" si="1"/>
        <v/>
      </c>
      <c r="H32" s="13" t="str">
        <f t="shared" si="2"/>
        <v/>
      </c>
      <c r="I32" s="14" t="str">
        <f>IF($B32="","",$L$4+SUM($H$5:$H32))</f>
        <v/>
      </c>
    </row>
    <row r="33" spans="1:9" ht="18" customHeight="1" x14ac:dyDescent="0.25">
      <c r="A33" s="7" t="str">
        <f t="shared" si="0"/>
        <v/>
      </c>
      <c r="B33" s="8"/>
      <c r="C33" s="9"/>
      <c r="D33" s="10"/>
      <c r="E33" s="11"/>
      <c r="F33" s="12"/>
      <c r="G33" s="11" t="str">
        <f t="shared" si="1"/>
        <v/>
      </c>
      <c r="H33" s="13" t="str">
        <f t="shared" si="2"/>
        <v/>
      </c>
      <c r="I33" s="14" t="str">
        <f>IF($B33="","",$L$4+SUM($H$5:$H33))</f>
        <v/>
      </c>
    </row>
    <row r="34" spans="1:9" ht="18" customHeight="1" x14ac:dyDescent="0.25">
      <c r="A34" s="7" t="str">
        <f t="shared" si="0"/>
        <v/>
      </c>
      <c r="B34" s="8"/>
      <c r="C34" s="9"/>
      <c r="D34" s="10"/>
      <c r="E34" s="11"/>
      <c r="F34" s="12"/>
      <c r="G34" s="11" t="str">
        <f t="shared" si="1"/>
        <v/>
      </c>
      <c r="H34" s="13" t="str">
        <f t="shared" si="2"/>
        <v/>
      </c>
      <c r="I34" s="14" t="str">
        <f>IF($B34="","",$L$4+SUM($H$5:$H34))</f>
        <v/>
      </c>
    </row>
    <row r="35" spans="1:9" ht="18" customHeight="1" x14ac:dyDescent="0.25">
      <c r="A35" s="7" t="str">
        <f t="shared" si="0"/>
        <v/>
      </c>
      <c r="B35" s="8"/>
      <c r="C35" s="9"/>
      <c r="D35" s="10"/>
      <c r="E35" s="11"/>
      <c r="F35" s="12"/>
      <c r="G35" s="11" t="str">
        <f t="shared" si="1"/>
        <v/>
      </c>
      <c r="H35" s="13" t="str">
        <f t="shared" si="2"/>
        <v/>
      </c>
      <c r="I35" s="14" t="str">
        <f>IF($B35="","",$L$4+SUM($H$5:$H35))</f>
        <v/>
      </c>
    </row>
    <row r="36" spans="1:9" ht="18" customHeight="1" x14ac:dyDescent="0.25">
      <c r="A36" s="7" t="str">
        <f t="shared" si="0"/>
        <v/>
      </c>
      <c r="B36" s="8"/>
      <c r="C36" s="9"/>
      <c r="D36" s="10"/>
      <c r="E36" s="11"/>
      <c r="F36" s="12"/>
      <c r="G36" s="11" t="str">
        <f t="shared" si="1"/>
        <v/>
      </c>
      <c r="H36" s="13" t="str">
        <f t="shared" si="2"/>
        <v/>
      </c>
      <c r="I36" s="14" t="str">
        <f>IF($B36="","",$L$4+SUM($H$5:$H36))</f>
        <v/>
      </c>
    </row>
    <row r="37" spans="1:9" ht="18" customHeight="1" x14ac:dyDescent="0.25">
      <c r="A37" s="7" t="str">
        <f t="shared" ref="A37:A68" si="3">IF($B37="","",ROW()-4)</f>
        <v/>
      </c>
      <c r="B37" s="8"/>
      <c r="C37" s="9"/>
      <c r="D37" s="10"/>
      <c r="E37" s="11"/>
      <c r="F37" s="12"/>
      <c r="G37" s="11" t="str">
        <f t="shared" ref="G37:G68" si="4">IF($D37="","",$E37*($D37-1))</f>
        <v/>
      </c>
      <c r="H37" s="13" t="str">
        <f t="shared" ref="H37:H68" si="5">IF($F37="W",$G37,IF($F37="L",- $E37,IF($F37="N",0,"")))</f>
        <v/>
      </c>
      <c r="I37" s="14" t="str">
        <f>IF($B37="","",$L$4+SUM($H$5:$H37))</f>
        <v/>
      </c>
    </row>
    <row r="38" spans="1:9" ht="18" customHeight="1" x14ac:dyDescent="0.25">
      <c r="A38" s="7" t="str">
        <f t="shared" si="3"/>
        <v/>
      </c>
      <c r="B38" s="8"/>
      <c r="C38" s="9"/>
      <c r="D38" s="10"/>
      <c r="E38" s="11"/>
      <c r="F38" s="12"/>
      <c r="G38" s="11" t="str">
        <f t="shared" si="4"/>
        <v/>
      </c>
      <c r="H38" s="13" t="str">
        <f t="shared" si="5"/>
        <v/>
      </c>
      <c r="I38" s="14" t="str">
        <f>IF($B38="","",$L$4+SUM($H$5:$H38))</f>
        <v/>
      </c>
    </row>
    <row r="39" spans="1:9" ht="18" customHeight="1" x14ac:dyDescent="0.25">
      <c r="A39" s="7" t="str">
        <f t="shared" si="3"/>
        <v/>
      </c>
      <c r="B39" s="8"/>
      <c r="C39" s="9"/>
      <c r="D39" s="10"/>
      <c r="E39" s="11"/>
      <c r="F39" s="12"/>
      <c r="G39" s="11" t="str">
        <f t="shared" si="4"/>
        <v/>
      </c>
      <c r="H39" s="13" t="str">
        <f t="shared" si="5"/>
        <v/>
      </c>
      <c r="I39" s="14" t="str">
        <f>IF($B39="","",$L$4+SUM($H$5:$H39))</f>
        <v/>
      </c>
    </row>
    <row r="40" spans="1:9" ht="18" customHeight="1" x14ac:dyDescent="0.25">
      <c r="A40" s="7" t="str">
        <f t="shared" si="3"/>
        <v/>
      </c>
      <c r="B40" s="8"/>
      <c r="C40" s="9"/>
      <c r="D40" s="10"/>
      <c r="E40" s="11"/>
      <c r="F40" s="12"/>
      <c r="G40" s="11" t="str">
        <f t="shared" si="4"/>
        <v/>
      </c>
      <c r="H40" s="13" t="str">
        <f t="shared" si="5"/>
        <v/>
      </c>
      <c r="I40" s="14" t="str">
        <f>IF($B40="","",$L$4+SUM($H$5:$H40))</f>
        <v/>
      </c>
    </row>
    <row r="41" spans="1:9" ht="18" customHeight="1" x14ac:dyDescent="0.25">
      <c r="A41" s="7" t="str">
        <f t="shared" si="3"/>
        <v/>
      </c>
      <c r="B41" s="8"/>
      <c r="C41" s="9"/>
      <c r="D41" s="10"/>
      <c r="E41" s="11"/>
      <c r="F41" s="12"/>
      <c r="G41" s="11" t="str">
        <f t="shared" si="4"/>
        <v/>
      </c>
      <c r="H41" s="13" t="str">
        <f t="shared" si="5"/>
        <v/>
      </c>
      <c r="I41" s="14" t="str">
        <f>IF($B41="","",$L$4+SUM($H$5:$H41))</f>
        <v/>
      </c>
    </row>
    <row r="42" spans="1:9" ht="18" customHeight="1" x14ac:dyDescent="0.25">
      <c r="A42" s="7" t="str">
        <f t="shared" si="3"/>
        <v/>
      </c>
      <c r="B42" s="8"/>
      <c r="C42" s="9"/>
      <c r="D42" s="10"/>
      <c r="E42" s="11"/>
      <c r="F42" s="12"/>
      <c r="G42" s="11" t="str">
        <f t="shared" si="4"/>
        <v/>
      </c>
      <c r="H42" s="13" t="str">
        <f t="shared" si="5"/>
        <v/>
      </c>
      <c r="I42" s="14" t="str">
        <f>IF($B42="","",$L$4+SUM($H$5:$H42))</f>
        <v/>
      </c>
    </row>
    <row r="43" spans="1:9" ht="18" customHeight="1" x14ac:dyDescent="0.25">
      <c r="A43" s="7" t="str">
        <f t="shared" si="3"/>
        <v/>
      </c>
      <c r="B43" s="8"/>
      <c r="C43" s="9"/>
      <c r="D43" s="10"/>
      <c r="E43" s="11"/>
      <c r="F43" s="12"/>
      <c r="G43" s="11" t="str">
        <f t="shared" si="4"/>
        <v/>
      </c>
      <c r="H43" s="13" t="str">
        <f t="shared" si="5"/>
        <v/>
      </c>
      <c r="I43" s="14" t="str">
        <f>IF($B43="","",$L$4+SUM($H$5:$H43))</f>
        <v/>
      </c>
    </row>
    <row r="44" spans="1:9" ht="18" customHeight="1" x14ac:dyDescent="0.25">
      <c r="A44" s="7" t="str">
        <f t="shared" si="3"/>
        <v/>
      </c>
      <c r="B44" s="8"/>
      <c r="C44" s="9"/>
      <c r="D44" s="10"/>
      <c r="E44" s="11"/>
      <c r="F44" s="12"/>
      <c r="G44" s="11" t="str">
        <f t="shared" si="4"/>
        <v/>
      </c>
      <c r="H44" s="13" t="str">
        <f t="shared" si="5"/>
        <v/>
      </c>
      <c r="I44" s="14" t="str">
        <f>IF($B44="","",$L$4+SUM($H$5:$H44))</f>
        <v/>
      </c>
    </row>
    <row r="45" spans="1:9" ht="18" customHeight="1" x14ac:dyDescent="0.25">
      <c r="A45" s="7" t="str">
        <f t="shared" si="3"/>
        <v/>
      </c>
      <c r="B45" s="8"/>
      <c r="C45" s="9"/>
      <c r="D45" s="10"/>
      <c r="E45" s="11"/>
      <c r="F45" s="12"/>
      <c r="G45" s="11" t="str">
        <f t="shared" si="4"/>
        <v/>
      </c>
      <c r="H45" s="13" t="str">
        <f t="shared" si="5"/>
        <v/>
      </c>
      <c r="I45" s="14" t="str">
        <f>IF($B45="","",$L$4+SUM($H$5:$H45))</f>
        <v/>
      </c>
    </row>
    <row r="46" spans="1:9" ht="18" customHeight="1" x14ac:dyDescent="0.25">
      <c r="A46" s="7" t="str">
        <f t="shared" si="3"/>
        <v/>
      </c>
      <c r="B46" s="8"/>
      <c r="C46" s="9"/>
      <c r="D46" s="10"/>
      <c r="E46" s="11"/>
      <c r="F46" s="12"/>
      <c r="G46" s="11" t="str">
        <f t="shared" si="4"/>
        <v/>
      </c>
      <c r="H46" s="13" t="str">
        <f t="shared" si="5"/>
        <v/>
      </c>
      <c r="I46" s="14" t="str">
        <f>IF($B46="","",$L$4+SUM($H$5:$H46))</f>
        <v/>
      </c>
    </row>
    <row r="47" spans="1:9" ht="18" customHeight="1" x14ac:dyDescent="0.25">
      <c r="A47" s="7" t="str">
        <f t="shared" si="3"/>
        <v/>
      </c>
      <c r="B47" s="8"/>
      <c r="C47" s="9"/>
      <c r="D47" s="10"/>
      <c r="E47" s="11"/>
      <c r="F47" s="12"/>
      <c r="G47" s="11" t="str">
        <f t="shared" si="4"/>
        <v/>
      </c>
      <c r="H47" s="13" t="str">
        <f t="shared" si="5"/>
        <v/>
      </c>
      <c r="I47" s="14" t="str">
        <f>IF($B47="","",$L$4+SUM($H$5:$H47))</f>
        <v/>
      </c>
    </row>
    <row r="48" spans="1:9" ht="18" customHeight="1" x14ac:dyDescent="0.25">
      <c r="A48" s="7" t="str">
        <f t="shared" si="3"/>
        <v/>
      </c>
      <c r="B48" s="8"/>
      <c r="C48" s="9"/>
      <c r="D48" s="10"/>
      <c r="E48" s="11"/>
      <c r="F48" s="12"/>
      <c r="G48" s="11" t="str">
        <f t="shared" si="4"/>
        <v/>
      </c>
      <c r="H48" s="13" t="str">
        <f t="shared" si="5"/>
        <v/>
      </c>
      <c r="I48" s="14" t="str">
        <f>IF($B48="","",$L$4+SUM($H$5:$H48))</f>
        <v/>
      </c>
    </row>
    <row r="49" spans="1:9" ht="18" customHeight="1" x14ac:dyDescent="0.25">
      <c r="A49" s="7" t="str">
        <f t="shared" si="3"/>
        <v/>
      </c>
      <c r="B49" s="8"/>
      <c r="C49" s="9"/>
      <c r="D49" s="10"/>
      <c r="E49" s="11"/>
      <c r="F49" s="12"/>
      <c r="G49" s="11" t="str">
        <f t="shared" si="4"/>
        <v/>
      </c>
      <c r="H49" s="13" t="str">
        <f t="shared" si="5"/>
        <v/>
      </c>
      <c r="I49" s="14" t="str">
        <f>IF($B49="","",$L$4+SUM($H$5:$H49))</f>
        <v/>
      </c>
    </row>
    <row r="50" spans="1:9" ht="18" customHeight="1" x14ac:dyDescent="0.25">
      <c r="A50" s="7" t="str">
        <f t="shared" si="3"/>
        <v/>
      </c>
      <c r="B50" s="8"/>
      <c r="C50" s="9"/>
      <c r="D50" s="10"/>
      <c r="E50" s="11"/>
      <c r="F50" s="12"/>
      <c r="G50" s="11" t="str">
        <f t="shared" si="4"/>
        <v/>
      </c>
      <c r="H50" s="13" t="str">
        <f t="shared" si="5"/>
        <v/>
      </c>
      <c r="I50" s="14" t="str">
        <f>IF($B50="","",$L$4+SUM($H$5:$H50))</f>
        <v/>
      </c>
    </row>
    <row r="51" spans="1:9" ht="18" customHeight="1" x14ac:dyDescent="0.25">
      <c r="A51" s="7" t="str">
        <f t="shared" si="3"/>
        <v/>
      </c>
      <c r="B51" s="8"/>
      <c r="C51" s="9"/>
      <c r="D51" s="10"/>
      <c r="E51" s="11"/>
      <c r="F51" s="12"/>
      <c r="G51" s="11" t="str">
        <f t="shared" si="4"/>
        <v/>
      </c>
      <c r="H51" s="13" t="str">
        <f t="shared" si="5"/>
        <v/>
      </c>
      <c r="I51" s="14" t="str">
        <f>IF($B51="","",$L$4+SUM($H$5:$H51))</f>
        <v/>
      </c>
    </row>
    <row r="52" spans="1:9" ht="18" customHeight="1" x14ac:dyDescent="0.25">
      <c r="A52" s="7" t="str">
        <f t="shared" si="3"/>
        <v/>
      </c>
      <c r="B52" s="8"/>
      <c r="C52" s="9"/>
      <c r="D52" s="10"/>
      <c r="E52" s="11"/>
      <c r="F52" s="12"/>
      <c r="G52" s="11" t="str">
        <f t="shared" si="4"/>
        <v/>
      </c>
      <c r="H52" s="13" t="str">
        <f t="shared" si="5"/>
        <v/>
      </c>
      <c r="I52" s="14" t="str">
        <f>IF($B52="","",$L$4+SUM($H$5:$H52))</f>
        <v/>
      </c>
    </row>
    <row r="53" spans="1:9" ht="18" customHeight="1" x14ac:dyDescent="0.25">
      <c r="A53" s="7" t="str">
        <f t="shared" si="3"/>
        <v/>
      </c>
      <c r="B53" s="8"/>
      <c r="C53" s="9"/>
      <c r="D53" s="10"/>
      <c r="E53" s="11"/>
      <c r="F53" s="12"/>
      <c r="G53" s="11" t="str">
        <f t="shared" si="4"/>
        <v/>
      </c>
      <c r="H53" s="13" t="str">
        <f t="shared" si="5"/>
        <v/>
      </c>
      <c r="I53" s="14" t="str">
        <f>IF($B53="","",$L$4+SUM($H$5:$H53))</f>
        <v/>
      </c>
    </row>
    <row r="54" spans="1:9" ht="18" customHeight="1" x14ac:dyDescent="0.25">
      <c r="A54" s="7" t="str">
        <f t="shared" si="3"/>
        <v/>
      </c>
      <c r="B54" s="8"/>
      <c r="C54" s="9"/>
      <c r="D54" s="10"/>
      <c r="E54" s="11"/>
      <c r="F54" s="12"/>
      <c r="G54" s="11" t="str">
        <f t="shared" si="4"/>
        <v/>
      </c>
      <c r="H54" s="13" t="str">
        <f t="shared" si="5"/>
        <v/>
      </c>
      <c r="I54" s="14" t="str">
        <f>IF($B54="","",$L$4+SUM($H$5:$H54))</f>
        <v/>
      </c>
    </row>
    <row r="55" spans="1:9" ht="18" customHeight="1" x14ac:dyDescent="0.25">
      <c r="A55" s="7" t="str">
        <f t="shared" si="3"/>
        <v/>
      </c>
      <c r="B55" s="8"/>
      <c r="C55" s="9"/>
      <c r="D55" s="10"/>
      <c r="E55" s="11"/>
      <c r="F55" s="12"/>
      <c r="G55" s="11" t="str">
        <f t="shared" si="4"/>
        <v/>
      </c>
      <c r="H55" s="13" t="str">
        <f t="shared" si="5"/>
        <v/>
      </c>
      <c r="I55" s="14" t="str">
        <f>IF($B55="","",$L$4+SUM($H$5:$H55))</f>
        <v/>
      </c>
    </row>
    <row r="56" spans="1:9" ht="18" customHeight="1" x14ac:dyDescent="0.25">
      <c r="A56" s="7" t="str">
        <f t="shared" si="3"/>
        <v/>
      </c>
      <c r="B56" s="8"/>
      <c r="C56" s="9"/>
      <c r="D56" s="10"/>
      <c r="E56" s="11"/>
      <c r="F56" s="12"/>
      <c r="G56" s="11" t="str">
        <f t="shared" si="4"/>
        <v/>
      </c>
      <c r="H56" s="13" t="str">
        <f t="shared" si="5"/>
        <v/>
      </c>
      <c r="I56" s="14" t="str">
        <f>IF($B56="","",$L$4+SUM($H$5:$H56))</f>
        <v/>
      </c>
    </row>
    <row r="57" spans="1:9" ht="18" customHeight="1" x14ac:dyDescent="0.25">
      <c r="A57" s="7" t="str">
        <f t="shared" si="3"/>
        <v/>
      </c>
      <c r="B57" s="8"/>
      <c r="C57" s="9"/>
      <c r="D57" s="10"/>
      <c r="E57" s="11"/>
      <c r="F57" s="12"/>
      <c r="G57" s="11" t="str">
        <f t="shared" si="4"/>
        <v/>
      </c>
      <c r="H57" s="13" t="str">
        <f t="shared" si="5"/>
        <v/>
      </c>
      <c r="I57" s="14" t="str">
        <f>IF($B57="","",$L$4+SUM($H$5:$H57))</f>
        <v/>
      </c>
    </row>
    <row r="58" spans="1:9" ht="18" customHeight="1" x14ac:dyDescent="0.25">
      <c r="A58" s="7" t="str">
        <f t="shared" si="3"/>
        <v/>
      </c>
      <c r="B58" s="8"/>
      <c r="C58" s="9"/>
      <c r="D58" s="10"/>
      <c r="E58" s="11"/>
      <c r="F58" s="12"/>
      <c r="G58" s="11" t="str">
        <f t="shared" si="4"/>
        <v/>
      </c>
      <c r="H58" s="13" t="str">
        <f t="shared" si="5"/>
        <v/>
      </c>
      <c r="I58" s="14" t="str">
        <f>IF($B58="","",$L$4+SUM($H$5:$H58))</f>
        <v/>
      </c>
    </row>
    <row r="59" spans="1:9" ht="18" customHeight="1" x14ac:dyDescent="0.25">
      <c r="A59" s="7" t="str">
        <f t="shared" si="3"/>
        <v/>
      </c>
      <c r="B59" s="8"/>
      <c r="C59" s="9"/>
      <c r="D59" s="10"/>
      <c r="E59" s="11"/>
      <c r="F59" s="12"/>
      <c r="G59" s="11" t="str">
        <f t="shared" si="4"/>
        <v/>
      </c>
      <c r="H59" s="13" t="str">
        <f t="shared" si="5"/>
        <v/>
      </c>
      <c r="I59" s="14" t="str">
        <f>IF($B59="","",$L$4+SUM($H$5:$H59))</f>
        <v/>
      </c>
    </row>
    <row r="60" spans="1:9" ht="18" customHeight="1" x14ac:dyDescent="0.25">
      <c r="A60" s="7" t="str">
        <f t="shared" si="3"/>
        <v/>
      </c>
      <c r="B60" s="8"/>
      <c r="C60" s="9"/>
      <c r="D60" s="10"/>
      <c r="E60" s="11"/>
      <c r="F60" s="12"/>
      <c r="G60" s="11" t="str">
        <f t="shared" si="4"/>
        <v/>
      </c>
      <c r="H60" s="13" t="str">
        <f t="shared" si="5"/>
        <v/>
      </c>
      <c r="I60" s="14" t="str">
        <f>IF($B60="","",$L$4+SUM($H$5:$H60))</f>
        <v/>
      </c>
    </row>
    <row r="61" spans="1:9" ht="18" customHeight="1" x14ac:dyDescent="0.25">
      <c r="A61" s="7" t="str">
        <f t="shared" si="3"/>
        <v/>
      </c>
      <c r="B61" s="8"/>
      <c r="C61" s="9"/>
      <c r="D61" s="10"/>
      <c r="E61" s="11"/>
      <c r="F61" s="12"/>
      <c r="G61" s="11" t="str">
        <f t="shared" si="4"/>
        <v/>
      </c>
      <c r="H61" s="13" t="str">
        <f t="shared" si="5"/>
        <v/>
      </c>
      <c r="I61" s="14" t="str">
        <f>IF($B61="","",$L$4+SUM($H$5:$H61))</f>
        <v/>
      </c>
    </row>
    <row r="62" spans="1:9" ht="18" customHeight="1" x14ac:dyDescent="0.25">
      <c r="A62" s="7" t="str">
        <f t="shared" si="3"/>
        <v/>
      </c>
      <c r="B62" s="8"/>
      <c r="C62" s="9"/>
      <c r="D62" s="10"/>
      <c r="E62" s="11"/>
      <c r="F62" s="12"/>
      <c r="G62" s="11" t="str">
        <f t="shared" si="4"/>
        <v/>
      </c>
      <c r="H62" s="13" t="str">
        <f t="shared" si="5"/>
        <v/>
      </c>
      <c r="I62" s="14" t="str">
        <f>IF($B62="","",$L$4+SUM($H$5:$H62))</f>
        <v/>
      </c>
    </row>
    <row r="63" spans="1:9" ht="18" customHeight="1" x14ac:dyDescent="0.25">
      <c r="A63" s="7" t="str">
        <f t="shared" si="3"/>
        <v/>
      </c>
      <c r="B63" s="8"/>
      <c r="C63" s="9"/>
      <c r="D63" s="10"/>
      <c r="E63" s="11"/>
      <c r="F63" s="12"/>
      <c r="G63" s="11" t="str">
        <f t="shared" si="4"/>
        <v/>
      </c>
      <c r="H63" s="13" t="str">
        <f t="shared" si="5"/>
        <v/>
      </c>
      <c r="I63" s="14" t="str">
        <f>IF($B63="","",$L$4+SUM($H$5:$H63))</f>
        <v/>
      </c>
    </row>
    <row r="64" spans="1:9" ht="18" customHeight="1" x14ac:dyDescent="0.25">
      <c r="A64" s="7" t="str">
        <f t="shared" si="3"/>
        <v/>
      </c>
      <c r="B64" s="8"/>
      <c r="C64" s="9"/>
      <c r="D64" s="10"/>
      <c r="E64" s="11"/>
      <c r="F64" s="12"/>
      <c r="G64" s="11" t="str">
        <f t="shared" si="4"/>
        <v/>
      </c>
      <c r="H64" s="13" t="str">
        <f t="shared" si="5"/>
        <v/>
      </c>
      <c r="I64" s="14" t="str">
        <f>IF($B64="","",$L$4+SUM($H$5:$H64))</f>
        <v/>
      </c>
    </row>
    <row r="65" spans="1:9" ht="18" customHeight="1" x14ac:dyDescent="0.25">
      <c r="A65" s="7" t="str">
        <f t="shared" si="3"/>
        <v/>
      </c>
      <c r="B65" s="8"/>
      <c r="C65" s="9"/>
      <c r="D65" s="10"/>
      <c r="E65" s="11"/>
      <c r="F65" s="12"/>
      <c r="G65" s="11" t="str">
        <f t="shared" si="4"/>
        <v/>
      </c>
      <c r="H65" s="13" t="str">
        <f t="shared" si="5"/>
        <v/>
      </c>
      <c r="I65" s="14" t="str">
        <f>IF($B65="","",$L$4+SUM($H$5:$H65))</f>
        <v/>
      </c>
    </row>
    <row r="66" spans="1:9" ht="18" customHeight="1" x14ac:dyDescent="0.25">
      <c r="A66" s="7" t="str">
        <f t="shared" si="3"/>
        <v/>
      </c>
      <c r="B66" s="8"/>
      <c r="C66" s="9"/>
      <c r="D66" s="10"/>
      <c r="E66" s="11"/>
      <c r="F66" s="12"/>
      <c r="G66" s="11" t="str">
        <f t="shared" si="4"/>
        <v/>
      </c>
      <c r="H66" s="13" t="str">
        <f t="shared" si="5"/>
        <v/>
      </c>
      <c r="I66" s="14" t="str">
        <f>IF($B66="","",$L$4+SUM($H$5:$H66))</f>
        <v/>
      </c>
    </row>
    <row r="67" spans="1:9" ht="18" customHeight="1" x14ac:dyDescent="0.25">
      <c r="A67" s="7" t="str">
        <f t="shared" si="3"/>
        <v/>
      </c>
      <c r="B67" s="8"/>
      <c r="C67" s="9"/>
      <c r="D67" s="10"/>
      <c r="E67" s="11"/>
      <c r="F67" s="12"/>
      <c r="G67" s="11" t="str">
        <f t="shared" si="4"/>
        <v/>
      </c>
      <c r="H67" s="13" t="str">
        <f t="shared" si="5"/>
        <v/>
      </c>
      <c r="I67" s="14" t="str">
        <f>IF($B67="","",$L$4+SUM($H$5:$H67))</f>
        <v/>
      </c>
    </row>
    <row r="68" spans="1:9" ht="18" customHeight="1" x14ac:dyDescent="0.25">
      <c r="A68" s="7" t="str">
        <f t="shared" si="3"/>
        <v/>
      </c>
      <c r="B68" s="8"/>
      <c r="C68" s="9"/>
      <c r="D68" s="10"/>
      <c r="E68" s="11"/>
      <c r="F68" s="12"/>
      <c r="G68" s="11" t="str">
        <f t="shared" si="4"/>
        <v/>
      </c>
      <c r="H68" s="13" t="str">
        <f t="shared" si="5"/>
        <v/>
      </c>
      <c r="I68" s="14" t="str">
        <f>IF($B68="","",$L$4+SUM($H$5:$H68))</f>
        <v/>
      </c>
    </row>
    <row r="69" spans="1:9" ht="18" customHeight="1" x14ac:dyDescent="0.25">
      <c r="A69" s="7" t="str">
        <f t="shared" ref="A69:A104" si="6">IF($B69="","",ROW()-4)</f>
        <v/>
      </c>
      <c r="B69" s="8"/>
      <c r="C69" s="9"/>
      <c r="D69" s="10"/>
      <c r="E69" s="11"/>
      <c r="F69" s="12"/>
      <c r="G69" s="11" t="str">
        <f t="shared" ref="G69:G104" si="7">IF($D69="","",$E69*($D69-1))</f>
        <v/>
      </c>
      <c r="H69" s="13" t="str">
        <f t="shared" ref="H69:H104" si="8">IF($F69="W",$G69,IF($F69="L",- $E69,IF($F69="N",0,"")))</f>
        <v/>
      </c>
      <c r="I69" s="14" t="str">
        <f>IF($B69="","",$L$4+SUM($H$5:$H69))</f>
        <v/>
      </c>
    </row>
    <row r="70" spans="1:9" ht="18" customHeight="1" x14ac:dyDescent="0.25">
      <c r="A70" s="7" t="str">
        <f t="shared" si="6"/>
        <v/>
      </c>
      <c r="B70" s="8"/>
      <c r="C70" s="9"/>
      <c r="D70" s="10"/>
      <c r="E70" s="11"/>
      <c r="F70" s="12"/>
      <c r="G70" s="11" t="str">
        <f t="shared" si="7"/>
        <v/>
      </c>
      <c r="H70" s="13" t="str">
        <f t="shared" si="8"/>
        <v/>
      </c>
      <c r="I70" s="14" t="str">
        <f>IF($B70="","",$L$4+SUM($H$5:$H70))</f>
        <v/>
      </c>
    </row>
    <row r="71" spans="1:9" ht="18" customHeight="1" x14ac:dyDescent="0.25">
      <c r="A71" s="7" t="str">
        <f t="shared" si="6"/>
        <v/>
      </c>
      <c r="B71" s="8"/>
      <c r="C71" s="9"/>
      <c r="D71" s="10"/>
      <c r="E71" s="11"/>
      <c r="F71" s="12"/>
      <c r="G71" s="11" t="str">
        <f t="shared" si="7"/>
        <v/>
      </c>
      <c r="H71" s="13" t="str">
        <f t="shared" si="8"/>
        <v/>
      </c>
      <c r="I71" s="14" t="str">
        <f>IF($B71="","",$L$4+SUM($H$5:$H71))</f>
        <v/>
      </c>
    </row>
    <row r="72" spans="1:9" ht="18" customHeight="1" x14ac:dyDescent="0.25">
      <c r="A72" s="7" t="str">
        <f t="shared" si="6"/>
        <v/>
      </c>
      <c r="B72" s="8"/>
      <c r="C72" s="9"/>
      <c r="D72" s="10"/>
      <c r="E72" s="11"/>
      <c r="F72" s="12"/>
      <c r="G72" s="11" t="str">
        <f t="shared" si="7"/>
        <v/>
      </c>
      <c r="H72" s="13" t="str">
        <f t="shared" si="8"/>
        <v/>
      </c>
      <c r="I72" s="14" t="str">
        <f>IF($B72="","",$L$4+SUM($H$5:$H72))</f>
        <v/>
      </c>
    </row>
    <row r="73" spans="1:9" ht="18" customHeight="1" x14ac:dyDescent="0.25">
      <c r="A73" s="7" t="str">
        <f t="shared" si="6"/>
        <v/>
      </c>
      <c r="B73" s="8"/>
      <c r="C73" s="9"/>
      <c r="D73" s="10"/>
      <c r="E73" s="11"/>
      <c r="F73" s="12"/>
      <c r="G73" s="11" t="str">
        <f t="shared" si="7"/>
        <v/>
      </c>
      <c r="H73" s="13" t="str">
        <f t="shared" si="8"/>
        <v/>
      </c>
      <c r="I73" s="14" t="str">
        <f>IF($B73="","",$L$4+SUM($H$5:$H73))</f>
        <v/>
      </c>
    </row>
    <row r="74" spans="1:9" ht="18" customHeight="1" x14ac:dyDescent="0.25">
      <c r="A74" s="7" t="str">
        <f t="shared" si="6"/>
        <v/>
      </c>
      <c r="B74" s="8"/>
      <c r="C74" s="9"/>
      <c r="D74" s="10"/>
      <c r="E74" s="11"/>
      <c r="F74" s="12"/>
      <c r="G74" s="11" t="str">
        <f t="shared" si="7"/>
        <v/>
      </c>
      <c r="H74" s="13" t="str">
        <f t="shared" si="8"/>
        <v/>
      </c>
      <c r="I74" s="14" t="str">
        <f>IF($B74="","",$L$4+SUM($H$5:$H74))</f>
        <v/>
      </c>
    </row>
    <row r="75" spans="1:9" ht="18" customHeight="1" x14ac:dyDescent="0.25">
      <c r="A75" s="7" t="str">
        <f t="shared" si="6"/>
        <v/>
      </c>
      <c r="B75" s="8"/>
      <c r="C75" s="9"/>
      <c r="D75" s="10"/>
      <c r="E75" s="11"/>
      <c r="F75" s="12"/>
      <c r="G75" s="11" t="str">
        <f t="shared" si="7"/>
        <v/>
      </c>
      <c r="H75" s="13" t="str">
        <f t="shared" si="8"/>
        <v/>
      </c>
      <c r="I75" s="14" t="str">
        <f>IF($B75="","",$L$4+SUM($H$5:$H75))</f>
        <v/>
      </c>
    </row>
    <row r="76" spans="1:9" ht="18" customHeight="1" x14ac:dyDescent="0.25">
      <c r="A76" s="7" t="str">
        <f t="shared" si="6"/>
        <v/>
      </c>
      <c r="B76" s="8"/>
      <c r="C76" s="9"/>
      <c r="D76" s="10"/>
      <c r="E76" s="11"/>
      <c r="F76" s="12"/>
      <c r="G76" s="11" t="str">
        <f t="shared" si="7"/>
        <v/>
      </c>
      <c r="H76" s="13" t="str">
        <f t="shared" si="8"/>
        <v/>
      </c>
      <c r="I76" s="14" t="str">
        <f>IF($B76="","",$L$4+SUM($H$5:$H76))</f>
        <v/>
      </c>
    </row>
    <row r="77" spans="1:9" ht="18" customHeight="1" x14ac:dyDescent="0.25">
      <c r="A77" s="7" t="str">
        <f t="shared" si="6"/>
        <v/>
      </c>
      <c r="B77" s="8"/>
      <c r="C77" s="9"/>
      <c r="D77" s="10"/>
      <c r="E77" s="11"/>
      <c r="F77" s="12"/>
      <c r="G77" s="11" t="str">
        <f t="shared" si="7"/>
        <v/>
      </c>
      <c r="H77" s="13" t="str">
        <f t="shared" si="8"/>
        <v/>
      </c>
      <c r="I77" s="14" t="str">
        <f>IF($B77="","",$L$4+SUM($H$5:$H77))</f>
        <v/>
      </c>
    </row>
    <row r="78" spans="1:9" ht="18" customHeight="1" x14ac:dyDescent="0.25">
      <c r="A78" s="7" t="str">
        <f t="shared" si="6"/>
        <v/>
      </c>
      <c r="B78" s="8"/>
      <c r="C78" s="9"/>
      <c r="D78" s="10"/>
      <c r="E78" s="11"/>
      <c r="F78" s="12"/>
      <c r="G78" s="11" t="str">
        <f t="shared" si="7"/>
        <v/>
      </c>
      <c r="H78" s="13" t="str">
        <f t="shared" si="8"/>
        <v/>
      </c>
      <c r="I78" s="14" t="str">
        <f>IF($B78="","",$L$4+SUM($H$5:$H78))</f>
        <v/>
      </c>
    </row>
    <row r="79" spans="1:9" ht="18" customHeight="1" x14ac:dyDescent="0.25">
      <c r="A79" s="7" t="str">
        <f t="shared" si="6"/>
        <v/>
      </c>
      <c r="B79" s="8"/>
      <c r="C79" s="9"/>
      <c r="D79" s="10"/>
      <c r="E79" s="11"/>
      <c r="F79" s="12"/>
      <c r="G79" s="11" t="str">
        <f t="shared" si="7"/>
        <v/>
      </c>
      <c r="H79" s="13" t="str">
        <f t="shared" si="8"/>
        <v/>
      </c>
      <c r="I79" s="14" t="str">
        <f>IF($B79="","",$L$4+SUM($H$5:$H79))</f>
        <v/>
      </c>
    </row>
    <row r="80" spans="1:9" ht="18" customHeight="1" x14ac:dyDescent="0.25">
      <c r="A80" s="7" t="str">
        <f t="shared" si="6"/>
        <v/>
      </c>
      <c r="B80" s="8"/>
      <c r="C80" s="9"/>
      <c r="D80" s="10"/>
      <c r="E80" s="11"/>
      <c r="F80" s="12"/>
      <c r="G80" s="11" t="str">
        <f t="shared" si="7"/>
        <v/>
      </c>
      <c r="H80" s="13" t="str">
        <f t="shared" si="8"/>
        <v/>
      </c>
      <c r="I80" s="14" t="str">
        <f>IF($B80="","",$L$4+SUM($H$5:$H80))</f>
        <v/>
      </c>
    </row>
    <row r="81" spans="1:9" ht="18" customHeight="1" x14ac:dyDescent="0.25">
      <c r="A81" s="7" t="str">
        <f t="shared" si="6"/>
        <v/>
      </c>
      <c r="B81" s="8"/>
      <c r="C81" s="9"/>
      <c r="D81" s="10"/>
      <c r="E81" s="11"/>
      <c r="F81" s="12"/>
      <c r="G81" s="11" t="str">
        <f t="shared" si="7"/>
        <v/>
      </c>
      <c r="H81" s="13" t="str">
        <f t="shared" si="8"/>
        <v/>
      </c>
      <c r="I81" s="14" t="str">
        <f>IF($B81="","",$L$4+SUM($H$5:$H81))</f>
        <v/>
      </c>
    </row>
    <row r="82" spans="1:9" ht="18" customHeight="1" x14ac:dyDescent="0.25">
      <c r="A82" s="7" t="str">
        <f t="shared" si="6"/>
        <v/>
      </c>
      <c r="B82" s="8"/>
      <c r="C82" s="9"/>
      <c r="D82" s="10"/>
      <c r="E82" s="11"/>
      <c r="F82" s="12"/>
      <c r="G82" s="11" t="str">
        <f t="shared" si="7"/>
        <v/>
      </c>
      <c r="H82" s="13" t="str">
        <f t="shared" si="8"/>
        <v/>
      </c>
      <c r="I82" s="14" t="str">
        <f>IF($B82="","",$L$4+SUM($H$5:$H82))</f>
        <v/>
      </c>
    </row>
    <row r="83" spans="1:9" ht="18" customHeight="1" x14ac:dyDescent="0.25">
      <c r="A83" s="7" t="str">
        <f t="shared" si="6"/>
        <v/>
      </c>
      <c r="B83" s="8"/>
      <c r="C83" s="9"/>
      <c r="D83" s="10"/>
      <c r="E83" s="11"/>
      <c r="F83" s="12"/>
      <c r="G83" s="11" t="str">
        <f t="shared" si="7"/>
        <v/>
      </c>
      <c r="H83" s="13" t="str">
        <f t="shared" si="8"/>
        <v/>
      </c>
      <c r="I83" s="14" t="str">
        <f>IF($B83="","",$L$4+SUM($H$5:$H83))</f>
        <v/>
      </c>
    </row>
    <row r="84" spans="1:9" ht="18" customHeight="1" x14ac:dyDescent="0.25">
      <c r="A84" s="7" t="str">
        <f t="shared" si="6"/>
        <v/>
      </c>
      <c r="B84" s="8"/>
      <c r="C84" s="9"/>
      <c r="D84" s="10"/>
      <c r="E84" s="11"/>
      <c r="F84" s="12"/>
      <c r="G84" s="11" t="str">
        <f t="shared" si="7"/>
        <v/>
      </c>
      <c r="H84" s="13" t="str">
        <f t="shared" si="8"/>
        <v/>
      </c>
      <c r="I84" s="14" t="str">
        <f>IF($B84="","",$L$4+SUM($H$5:$H84))</f>
        <v/>
      </c>
    </row>
    <row r="85" spans="1:9" ht="18" customHeight="1" x14ac:dyDescent="0.25">
      <c r="A85" s="7" t="str">
        <f t="shared" si="6"/>
        <v/>
      </c>
      <c r="B85" s="8"/>
      <c r="C85" s="9"/>
      <c r="D85" s="10"/>
      <c r="E85" s="11"/>
      <c r="F85" s="12"/>
      <c r="G85" s="11" t="str">
        <f t="shared" si="7"/>
        <v/>
      </c>
      <c r="H85" s="13" t="str">
        <f t="shared" si="8"/>
        <v/>
      </c>
      <c r="I85" s="14" t="str">
        <f>IF($B85="","",$L$4+SUM($H$5:$H85))</f>
        <v/>
      </c>
    </row>
    <row r="86" spans="1:9" ht="18" customHeight="1" x14ac:dyDescent="0.25">
      <c r="A86" s="7" t="str">
        <f t="shared" si="6"/>
        <v/>
      </c>
      <c r="B86" s="8"/>
      <c r="C86" s="9"/>
      <c r="D86" s="10"/>
      <c r="E86" s="11"/>
      <c r="F86" s="12"/>
      <c r="G86" s="11" t="str">
        <f t="shared" si="7"/>
        <v/>
      </c>
      <c r="H86" s="13" t="str">
        <f t="shared" si="8"/>
        <v/>
      </c>
      <c r="I86" s="14" t="str">
        <f>IF($B86="","",$L$4+SUM($H$5:$H86))</f>
        <v/>
      </c>
    </row>
    <row r="87" spans="1:9" ht="18" customHeight="1" x14ac:dyDescent="0.25">
      <c r="A87" s="7" t="str">
        <f t="shared" si="6"/>
        <v/>
      </c>
      <c r="B87" s="8"/>
      <c r="C87" s="9"/>
      <c r="D87" s="10"/>
      <c r="E87" s="11"/>
      <c r="F87" s="12"/>
      <c r="G87" s="11" t="str">
        <f t="shared" si="7"/>
        <v/>
      </c>
      <c r="H87" s="13" t="str">
        <f t="shared" si="8"/>
        <v/>
      </c>
      <c r="I87" s="14" t="str">
        <f>IF($B87="","",$L$4+SUM($H$5:$H87))</f>
        <v/>
      </c>
    </row>
    <row r="88" spans="1:9" ht="18" customHeight="1" x14ac:dyDescent="0.25">
      <c r="A88" s="7" t="str">
        <f t="shared" si="6"/>
        <v/>
      </c>
      <c r="B88" s="8"/>
      <c r="C88" s="9"/>
      <c r="D88" s="10"/>
      <c r="E88" s="11"/>
      <c r="F88" s="12"/>
      <c r="G88" s="11" t="str">
        <f t="shared" si="7"/>
        <v/>
      </c>
      <c r="H88" s="13" t="str">
        <f t="shared" si="8"/>
        <v/>
      </c>
      <c r="I88" s="14" t="str">
        <f>IF($B88="","",$L$4+SUM($H$5:$H88))</f>
        <v/>
      </c>
    </row>
    <row r="89" spans="1:9" ht="18" customHeight="1" x14ac:dyDescent="0.25">
      <c r="A89" s="7" t="str">
        <f t="shared" si="6"/>
        <v/>
      </c>
      <c r="B89" s="8"/>
      <c r="C89" s="9"/>
      <c r="D89" s="10"/>
      <c r="E89" s="11"/>
      <c r="F89" s="12"/>
      <c r="G89" s="11" t="str">
        <f t="shared" si="7"/>
        <v/>
      </c>
      <c r="H89" s="13" t="str">
        <f t="shared" si="8"/>
        <v/>
      </c>
      <c r="I89" s="14" t="str">
        <f>IF($B89="","",$L$4+SUM($H$5:$H89))</f>
        <v/>
      </c>
    </row>
    <row r="90" spans="1:9" ht="18" customHeight="1" x14ac:dyDescent="0.25">
      <c r="A90" s="7" t="str">
        <f t="shared" si="6"/>
        <v/>
      </c>
      <c r="B90" s="8"/>
      <c r="C90" s="9"/>
      <c r="D90" s="10"/>
      <c r="E90" s="11"/>
      <c r="F90" s="12"/>
      <c r="G90" s="11" t="str">
        <f t="shared" si="7"/>
        <v/>
      </c>
      <c r="H90" s="13" t="str">
        <f t="shared" si="8"/>
        <v/>
      </c>
      <c r="I90" s="14" t="str">
        <f>IF($B90="","",$L$4+SUM($H$5:$H90))</f>
        <v/>
      </c>
    </row>
    <row r="91" spans="1:9" ht="18" customHeight="1" x14ac:dyDescent="0.25">
      <c r="A91" s="7" t="str">
        <f t="shared" si="6"/>
        <v/>
      </c>
      <c r="B91" s="8"/>
      <c r="C91" s="9"/>
      <c r="D91" s="10"/>
      <c r="E91" s="11"/>
      <c r="F91" s="12"/>
      <c r="G91" s="11" t="str">
        <f t="shared" si="7"/>
        <v/>
      </c>
      <c r="H91" s="13" t="str">
        <f t="shared" si="8"/>
        <v/>
      </c>
      <c r="I91" s="14" t="str">
        <f>IF($B91="","",$L$4+SUM($H$5:$H91))</f>
        <v/>
      </c>
    </row>
    <row r="92" spans="1:9" ht="18" customHeight="1" x14ac:dyDescent="0.25">
      <c r="A92" s="7" t="str">
        <f t="shared" si="6"/>
        <v/>
      </c>
      <c r="B92" s="8"/>
      <c r="C92" s="9"/>
      <c r="D92" s="10"/>
      <c r="E92" s="11"/>
      <c r="F92" s="12"/>
      <c r="G92" s="11" t="str">
        <f t="shared" si="7"/>
        <v/>
      </c>
      <c r="H92" s="13" t="str">
        <f t="shared" si="8"/>
        <v/>
      </c>
      <c r="I92" s="14" t="str">
        <f>IF($B92="","",$L$4+SUM($H$5:$H92))</f>
        <v/>
      </c>
    </row>
    <row r="93" spans="1:9" ht="18" customHeight="1" x14ac:dyDescent="0.25">
      <c r="A93" s="7" t="str">
        <f t="shared" si="6"/>
        <v/>
      </c>
      <c r="B93" s="8"/>
      <c r="C93" s="9"/>
      <c r="D93" s="10"/>
      <c r="E93" s="11"/>
      <c r="F93" s="12"/>
      <c r="G93" s="11" t="str">
        <f t="shared" si="7"/>
        <v/>
      </c>
      <c r="H93" s="13" t="str">
        <f t="shared" si="8"/>
        <v/>
      </c>
      <c r="I93" s="14" t="str">
        <f>IF($B93="","",$L$4+SUM($H$5:$H93))</f>
        <v/>
      </c>
    </row>
    <row r="94" spans="1:9" ht="18" customHeight="1" x14ac:dyDescent="0.25">
      <c r="A94" s="7" t="str">
        <f t="shared" si="6"/>
        <v/>
      </c>
      <c r="B94" s="8"/>
      <c r="C94" s="9"/>
      <c r="D94" s="10"/>
      <c r="E94" s="11"/>
      <c r="F94" s="12"/>
      <c r="G94" s="11" t="str">
        <f t="shared" si="7"/>
        <v/>
      </c>
      <c r="H94" s="13" t="str">
        <f t="shared" si="8"/>
        <v/>
      </c>
      <c r="I94" s="14" t="str">
        <f>IF($B94="","",$L$4+SUM($H$5:$H94))</f>
        <v/>
      </c>
    </row>
    <row r="95" spans="1:9" ht="18" customHeight="1" x14ac:dyDescent="0.25">
      <c r="A95" s="7" t="str">
        <f t="shared" si="6"/>
        <v/>
      </c>
      <c r="B95" s="8"/>
      <c r="C95" s="9"/>
      <c r="D95" s="10"/>
      <c r="E95" s="11"/>
      <c r="F95" s="12"/>
      <c r="G95" s="11" t="str">
        <f t="shared" si="7"/>
        <v/>
      </c>
      <c r="H95" s="13" t="str">
        <f t="shared" si="8"/>
        <v/>
      </c>
      <c r="I95" s="14" t="str">
        <f>IF($B95="","",$L$4+SUM($H$5:$H95))</f>
        <v/>
      </c>
    </row>
    <row r="96" spans="1:9" ht="18" customHeight="1" x14ac:dyDescent="0.25">
      <c r="A96" s="7" t="str">
        <f t="shared" si="6"/>
        <v/>
      </c>
      <c r="B96" s="8"/>
      <c r="C96" s="9"/>
      <c r="D96" s="10"/>
      <c r="E96" s="11"/>
      <c r="F96" s="12"/>
      <c r="G96" s="11" t="str">
        <f t="shared" si="7"/>
        <v/>
      </c>
      <c r="H96" s="13" t="str">
        <f t="shared" si="8"/>
        <v/>
      </c>
      <c r="I96" s="14" t="str">
        <f>IF($B96="","",$L$4+SUM($H$5:$H96))</f>
        <v/>
      </c>
    </row>
    <row r="97" spans="1:9" ht="18" customHeight="1" x14ac:dyDescent="0.25">
      <c r="A97" s="7" t="str">
        <f t="shared" si="6"/>
        <v/>
      </c>
      <c r="B97" s="8"/>
      <c r="C97" s="9"/>
      <c r="D97" s="10"/>
      <c r="E97" s="11"/>
      <c r="F97" s="12"/>
      <c r="G97" s="11" t="str">
        <f t="shared" si="7"/>
        <v/>
      </c>
      <c r="H97" s="13" t="str">
        <f t="shared" si="8"/>
        <v/>
      </c>
      <c r="I97" s="14" t="str">
        <f>IF($B97="","",$L$4+SUM($H$5:$H97))</f>
        <v/>
      </c>
    </row>
    <row r="98" spans="1:9" ht="18" customHeight="1" x14ac:dyDescent="0.25">
      <c r="A98" s="7" t="str">
        <f t="shared" si="6"/>
        <v/>
      </c>
      <c r="B98" s="8"/>
      <c r="C98" s="9"/>
      <c r="D98" s="10"/>
      <c r="E98" s="11"/>
      <c r="F98" s="12"/>
      <c r="G98" s="11" t="str">
        <f t="shared" si="7"/>
        <v/>
      </c>
      <c r="H98" s="13" t="str">
        <f t="shared" si="8"/>
        <v/>
      </c>
      <c r="I98" s="14" t="str">
        <f>IF($B98="","",$L$4+SUM($H$5:$H98))</f>
        <v/>
      </c>
    </row>
    <row r="99" spans="1:9" ht="18" customHeight="1" x14ac:dyDescent="0.25">
      <c r="A99" s="7" t="str">
        <f t="shared" si="6"/>
        <v/>
      </c>
      <c r="B99" s="8"/>
      <c r="C99" s="9"/>
      <c r="D99" s="10"/>
      <c r="E99" s="11"/>
      <c r="F99" s="12"/>
      <c r="G99" s="11" t="str">
        <f t="shared" si="7"/>
        <v/>
      </c>
      <c r="H99" s="13" t="str">
        <f t="shared" si="8"/>
        <v/>
      </c>
      <c r="I99" s="14" t="str">
        <f>IF($B99="","",$L$4+SUM($H$5:$H99))</f>
        <v/>
      </c>
    </row>
    <row r="100" spans="1:9" ht="18" customHeight="1" x14ac:dyDescent="0.25">
      <c r="A100" s="7" t="str">
        <f t="shared" si="6"/>
        <v/>
      </c>
      <c r="B100" s="8"/>
      <c r="C100" s="9"/>
      <c r="D100" s="10"/>
      <c r="E100" s="11"/>
      <c r="F100" s="12"/>
      <c r="G100" s="11" t="str">
        <f t="shared" si="7"/>
        <v/>
      </c>
      <c r="H100" s="13" t="str">
        <f t="shared" si="8"/>
        <v/>
      </c>
      <c r="I100" s="14" t="str">
        <f>IF($B100="","",$L$4+SUM($H$5:$H100))</f>
        <v/>
      </c>
    </row>
    <row r="101" spans="1:9" ht="18" customHeight="1" x14ac:dyDescent="0.25">
      <c r="A101" s="7" t="str">
        <f t="shared" si="6"/>
        <v/>
      </c>
      <c r="B101" s="8"/>
      <c r="C101" s="9"/>
      <c r="D101" s="10"/>
      <c r="E101" s="11"/>
      <c r="F101" s="12"/>
      <c r="G101" s="11" t="str">
        <f t="shared" si="7"/>
        <v/>
      </c>
      <c r="H101" s="13" t="str">
        <f t="shared" si="8"/>
        <v/>
      </c>
      <c r="I101" s="14" t="str">
        <f>IF($B101="","",$L$4+SUM($H$5:$H101))</f>
        <v/>
      </c>
    </row>
    <row r="102" spans="1:9" ht="18" customHeight="1" x14ac:dyDescent="0.25">
      <c r="A102" s="7" t="str">
        <f t="shared" si="6"/>
        <v/>
      </c>
      <c r="B102" s="8"/>
      <c r="C102" s="9"/>
      <c r="D102" s="10"/>
      <c r="E102" s="11"/>
      <c r="F102" s="12"/>
      <c r="G102" s="11" t="str">
        <f t="shared" si="7"/>
        <v/>
      </c>
      <c r="H102" s="13" t="str">
        <f t="shared" si="8"/>
        <v/>
      </c>
      <c r="I102" s="14" t="str">
        <f>IF($B102="","",$L$4+SUM($H$5:$H102))</f>
        <v/>
      </c>
    </row>
    <row r="103" spans="1:9" ht="18" customHeight="1" x14ac:dyDescent="0.25">
      <c r="A103" s="7" t="str">
        <f t="shared" si="6"/>
        <v/>
      </c>
      <c r="B103" s="8"/>
      <c r="C103" s="9"/>
      <c r="D103" s="10"/>
      <c r="E103" s="11"/>
      <c r="F103" s="12"/>
      <c r="G103" s="11" t="str">
        <f t="shared" si="7"/>
        <v/>
      </c>
      <c r="H103" s="13" t="str">
        <f t="shared" si="8"/>
        <v/>
      </c>
      <c r="I103" s="14" t="str">
        <f>IF($B103="","",$L$4+SUM($H$5:$H103))</f>
        <v/>
      </c>
    </row>
    <row r="104" spans="1:9" ht="18" customHeight="1" x14ac:dyDescent="0.25">
      <c r="A104" s="21" t="str">
        <f t="shared" si="6"/>
        <v/>
      </c>
      <c r="B104" s="22"/>
      <c r="C104" s="23"/>
      <c r="D104" s="24"/>
      <c r="E104" s="25"/>
      <c r="F104" s="26"/>
      <c r="G104" s="25" t="str">
        <f t="shared" si="7"/>
        <v/>
      </c>
      <c r="H104" s="27" t="str">
        <f t="shared" si="8"/>
        <v/>
      </c>
      <c r="I104" s="28" t="str">
        <f>IF($B104="","",$L$4+SUM($H$5:$H104))</f>
        <v/>
      </c>
    </row>
  </sheetData>
  <mergeCells count="3">
    <mergeCell ref="A1:I1"/>
    <mergeCell ref="K2:L2"/>
    <mergeCell ref="A3:I3"/>
  </mergeCells>
  <conditionalFormatting sqref="B5:I104">
    <cfRule type="expression" dxfId="4" priority="6">
      <formula>$F5="W"</formula>
    </cfRule>
    <cfRule type="expression" dxfId="3" priority="7">
      <formula>$F5="L"</formula>
    </cfRule>
    <cfRule type="expression" dxfId="2" priority="8">
      <formula>$F5="N"</formula>
    </cfRule>
  </conditionalFormatting>
  <conditionalFormatting sqref="H5:H104">
    <cfRule type="cellIs" dxfId="1" priority="9" operator="greaterThan">
      <formula>0</formula>
    </cfRule>
    <cfRule type="cellIs" dxfId="0" priority="10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2026-02-05T06:48:09Z</dcterms:modified>
</cp:coreProperties>
</file>