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ntrenador personal\"/>
    </mc:Choice>
  </mc:AlternateContent>
  <xr:revisionPtr revIDLastSave="0" documentId="13_ncr:20001_{A1FA7411-7152-45D7-AF88-92EA501690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G17" i="1" s="1"/>
  <c r="H17" i="1" s="1"/>
  <c r="C17" i="1"/>
  <c r="D16" i="1"/>
  <c r="G16" i="1" s="1"/>
  <c r="H16" i="1" s="1"/>
  <c r="D15" i="1"/>
  <c r="G15" i="1" s="1"/>
  <c r="H15" i="1" s="1"/>
  <c r="C15" i="1"/>
  <c r="D14" i="1"/>
  <c r="G14" i="1" s="1"/>
  <c r="H14" i="1" s="1"/>
  <c r="C14" i="1"/>
  <c r="D13" i="1"/>
  <c r="G13" i="1" s="1"/>
  <c r="H13" i="1" s="1"/>
  <c r="C13" i="1"/>
  <c r="F13" i="1" l="1"/>
  <c r="F17" i="1"/>
  <c r="F14" i="1"/>
  <c r="F15" i="1"/>
  <c r="F16" i="1"/>
</calcChain>
</file>

<file path=xl/sharedStrings.xml><?xml version="1.0" encoding="utf-8"?>
<sst xmlns="http://schemas.openxmlformats.org/spreadsheetml/2006/main" count="54" uniqueCount="41">
  <si>
    <t>TABLERO DE SEGUIMIENTO (ENTRENADOR/A PERSONAL)</t>
  </si>
  <si>
    <t>Escribe nuevos registros en las tablas inferiores (fecha, hora, resultado). El panel superior se actualiza automáticamente.</t>
  </si>
  <si>
    <t>FICHA DEL CLIENTE</t>
  </si>
  <si>
    <t>Cliente</t>
  </si>
  <si>
    <t>Mario Quintana</t>
  </si>
  <si>
    <t>Sexo</t>
  </si>
  <si>
    <t>Hombre</t>
  </si>
  <si>
    <t>Edad (años)</t>
  </si>
  <si>
    <t>Estatura (m)</t>
  </si>
  <si>
    <t>Fecha de inicio</t>
  </si>
  <si>
    <t>Objetivo del ciclo</t>
  </si>
  <si>
    <t>Mejorar resistencia y fuerza básica (8 semanas)</t>
  </si>
  <si>
    <t>Notas</t>
  </si>
  <si>
    <t>3 sesiones/semana. Historial de rodilla: evitar saltos excesivos.</t>
  </si>
  <si>
    <t>METAS Y PROGRESO (los valores 'Actual' se toman del último registro no vacío)</t>
  </si>
  <si>
    <t>Métrica</t>
  </si>
  <si>
    <t>Mejor si</t>
  </si>
  <si>
    <t>Inicial</t>
  </si>
  <si>
    <t>Actual</t>
  </si>
  <si>
    <t>Meta</t>
  </si>
  <si>
    <t>Mejora</t>
  </si>
  <si>
    <t>Progreso</t>
  </si>
  <si>
    <t>Estado</t>
  </si>
  <si>
    <t>Tiempo 1 km (min)</t>
  </si>
  <si>
    <t>↓</t>
  </si>
  <si>
    <t>Flexiones en 60 s (reps)</t>
  </si>
  <si>
    <t>↑</t>
  </si>
  <si>
    <t>Sentadillas en 60 s (reps)</t>
  </si>
  <si>
    <t>Burpees en 60 s (reps)</t>
  </si>
  <si>
    <t>Plancha (seg)</t>
  </si>
  <si>
    <t>REGISTROS (introduce nuevos datos debajo; las filas en blanco se ignoran en cálculos)</t>
  </si>
  <si>
    <t>1 km (min) — Registro</t>
  </si>
  <si>
    <t>Flexiones 60 s — Registro</t>
  </si>
  <si>
    <t>Sentadillas 60 s — Registro</t>
  </si>
  <si>
    <t>Burpees 60 s — Registro</t>
  </si>
  <si>
    <t>Plancha — Registro</t>
  </si>
  <si>
    <t>Fecha</t>
  </si>
  <si>
    <t>Hora</t>
  </si>
  <si>
    <t>Flexiones (reps)</t>
  </si>
  <si>
    <t>Sentadillas (reps)</t>
  </si>
  <si>
    <t>Burpees (reps)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</si>
</sst>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%"/>
    <numFmt numFmtId="166" formatCode="hh:mm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404040"/>
      <name val="Calibri"/>
    </font>
    <font>
      <b/>
      <sz val="11"/>
      <color rgb="FFFFFFFF"/>
      <name val="Calibri"/>
    </font>
    <font>
      <b/>
      <sz val="11"/>
      <name val="Calibri"/>
    </font>
    <font>
      <sz val="11"/>
      <color rgb="FF0000FF"/>
      <name val="Calibri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8B57"/>
      </patternFill>
    </fill>
    <fill>
      <patternFill patternType="solid">
        <fgColor rgb="FFD9E1F2"/>
      </patternFill>
    </fill>
    <fill>
      <patternFill patternType="solid">
        <fgColor rgb="FF0B6FA4"/>
      </patternFill>
    </fill>
  </fills>
  <borders count="4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 style="thin">
        <color rgb="FF9E9E9E"/>
      </top>
      <bottom style="thin">
        <color rgb="FF9E9E9E"/>
      </bottom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4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5" fillId="0" borderId="1" xfId="0" applyFon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PRUEBAS DE REPETICIONES (reps)</a:t>
            </a:r>
          </a:p>
        </c:rich>
      </c:tx>
      <c:overlay val="0"/>
      <c:spPr>
        <a:solidFill>
          <a:schemeClr val="bg2"/>
        </a:solidFill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Panel!$F$23</c:f>
              <c:strCache>
                <c:ptCount val="1"/>
                <c:pt idx="0">
                  <c:v>Flexiones (reps)</c:v>
                </c:pt>
              </c:strCache>
            </c:strRef>
          </c:tx>
          <c:spPr>
            <a:ln/>
          </c:spPr>
          <c:marker>
            <c:symbol val="none"/>
          </c:marker>
          <c:val>
            <c:numRef>
              <c:f>Panel!$F$24:$F$103</c:f>
              <c:numCache>
                <c:formatCode>0</c:formatCode>
                <c:ptCount val="80"/>
                <c:pt idx="0">
                  <c:v>20</c:v>
                </c:pt>
                <c:pt idx="1">
                  <c:v>22</c:v>
                </c:pt>
                <c:pt idx="2">
                  <c:v>24</c:v>
                </c:pt>
                <c:pt idx="3">
                  <c:v>25</c:v>
                </c:pt>
                <c:pt idx="4">
                  <c:v>27</c:v>
                </c:pt>
                <c:pt idx="5">
                  <c:v>28</c:v>
                </c:pt>
                <c:pt idx="6">
                  <c:v>30</c:v>
                </c:pt>
                <c:pt idx="7">
                  <c:v>31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0"/>
                      </c16ac:multiLvlStrLit>
                    </mc:Choice>
                    <mc:Fallback>
                      <c:strLit/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3BA8-4471-9BA8-FBBC5C4A9F38}"/>
            </c:ext>
          </c:extLst>
        </c:ser>
        <c:ser>
          <c:idx val="1"/>
          <c:order val="1"/>
          <c:tx>
            <c:strRef>
              <c:f>Panel!$I$23</c:f>
              <c:strCache>
                <c:ptCount val="1"/>
                <c:pt idx="0">
                  <c:v>Sentadillas (reps)</c:v>
                </c:pt>
              </c:strCache>
            </c:strRef>
          </c:tx>
          <c:spPr>
            <a:ln/>
          </c:spPr>
          <c:marker>
            <c:symbol val="none"/>
          </c:marker>
          <c:val>
            <c:numRef>
              <c:f>Panel!$I$24:$I$103</c:f>
              <c:numCache>
                <c:formatCode>0</c:formatCode>
                <c:ptCount val="80"/>
                <c:pt idx="0">
                  <c:v>32</c:v>
                </c:pt>
                <c:pt idx="1">
                  <c:v>34</c:v>
                </c:pt>
                <c:pt idx="2">
                  <c:v>36</c:v>
                </c:pt>
                <c:pt idx="3">
                  <c:v>38</c:v>
                </c:pt>
                <c:pt idx="4">
                  <c:v>41</c:v>
                </c:pt>
                <c:pt idx="5">
                  <c:v>43</c:v>
                </c:pt>
                <c:pt idx="6">
                  <c:v>45</c:v>
                </c:pt>
                <c:pt idx="7">
                  <c:v>46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0"/>
                      </c16ac:multiLvlStrLit>
                    </mc:Choice>
                    <mc:Fallback>
                      <c:strLit/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1-3BA8-4471-9BA8-FBBC5C4A9F38}"/>
            </c:ext>
          </c:extLst>
        </c:ser>
        <c:ser>
          <c:idx val="2"/>
          <c:order val="2"/>
          <c:tx>
            <c:strRef>
              <c:f>Panel!$L$23</c:f>
              <c:strCache>
                <c:ptCount val="1"/>
                <c:pt idx="0">
                  <c:v>Burpees (reps)</c:v>
                </c:pt>
              </c:strCache>
            </c:strRef>
          </c:tx>
          <c:spPr>
            <a:ln/>
          </c:spPr>
          <c:marker>
            <c:symbol val="none"/>
          </c:marker>
          <c:val>
            <c:numRef>
              <c:f>Panel!$L$24:$L$103</c:f>
              <c:numCache>
                <c:formatCode>0</c:formatCode>
                <c:ptCount val="80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18</c:v>
                </c:pt>
                <c:pt idx="6">
                  <c:v>19</c:v>
                </c:pt>
                <c:pt idx="7">
                  <c:v>20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0"/>
                      </c16ac:multiLvlStrLit>
                    </mc:Choice>
                    <mc:Fallback>
                      <c:strLit/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2-3BA8-4471-9BA8-FBBC5C4A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t>TIEMPO EN 1 km (min) — Indicador clave</a:t>
            </a:r>
          </a:p>
        </c:rich>
      </c:tx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Panel!$C$23</c:f>
              <c:strCache>
                <c:ptCount val="1"/>
                <c:pt idx="0">
                  <c:v>Tiempo 1 km (min)</c:v>
                </c:pt>
              </c:strCache>
            </c:strRef>
          </c:tx>
          <c:spPr>
            <a:ln/>
          </c:spPr>
          <c:val>
            <c:numRef>
              <c:f>Panel!$C$24:$C$103</c:f>
              <c:numCache>
                <c:formatCode>0.00</c:formatCode>
                <c:ptCount val="80"/>
                <c:pt idx="0">
                  <c:v>6.2</c:v>
                </c:pt>
                <c:pt idx="1">
                  <c:v>6.1</c:v>
                </c:pt>
                <c:pt idx="2">
                  <c:v>6.05</c:v>
                </c:pt>
                <c:pt idx="3">
                  <c:v>5.95</c:v>
                </c:pt>
                <c:pt idx="4">
                  <c:v>5.85</c:v>
                </c:pt>
                <c:pt idx="5">
                  <c:v>5.75</c:v>
                </c:pt>
                <c:pt idx="6">
                  <c:v>5.65</c:v>
                </c:pt>
                <c:pt idx="7">
                  <c:v>5.58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mc:AlternateContent xmlns:mc="http://schemas.openxmlformats.org/markup-compatibility/2006">
                    <mc:Choice xmlns:c16ac="http://schemas.microsoft.com/office/drawing/2014/chart/ac" Requires="c16ac">
                      <c16ac:multiLvlStrLit>
                        <c:ptCount val="0"/>
                      </c16ac:multiLvlStrLit>
                    </mc:Choice>
                    <mc:Fallback>
                      <c:strLit/>
                    </mc:Fallback>
                  </mc:AlternateContent>
                </c15:cat>
              </c15:filteredCategoryTitle>
            </c:ext>
            <c:ext xmlns:c16="http://schemas.microsoft.com/office/drawing/2014/chart" uri="{C3380CC4-5D6E-409C-BE32-E72D297353CC}">
              <c16:uniqueId val="{00000000-0AC2-4B6F-BDB4-C6BF4994E8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650112"/>
        <c:axId val="48672768"/>
      </c:area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2</xdr:row>
      <xdr:rowOff>9524</xdr:rowOff>
    </xdr:from>
    <xdr:to>
      <xdr:col>14</xdr:col>
      <xdr:colOff>409575</xdr:colOff>
      <xdr:row>16</xdr:row>
      <xdr:rowOff>152399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8</xdr:col>
      <xdr:colOff>0</xdr:colOff>
      <xdr:row>10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KM" displayName="T_KM" ref="A23:C43">
  <autoFilter ref="A23:C43" xr:uid="{00000000-0009-0000-0100-000001000000}"/>
  <tableColumns count="3">
    <tableColumn id="1" xr3:uid="{00000000-0010-0000-0000-000001000000}" name="Fecha"/>
    <tableColumn id="2" xr3:uid="{00000000-0010-0000-0000-000002000000}" name="Hora"/>
    <tableColumn id="3" xr3:uid="{00000000-0010-0000-0000-000003000000}" name="Resultado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_FLEX" displayName="T_FLEX" ref="D23:F43">
  <autoFilter ref="D23:F43" xr:uid="{00000000-0009-0000-0100-000002000000}"/>
  <tableColumns count="3">
    <tableColumn id="4" xr3:uid="{00000000-0010-0000-0100-000004000000}" name="Fecha"/>
    <tableColumn id="5" xr3:uid="{00000000-0010-0000-0100-000005000000}" name="Hora"/>
    <tableColumn id="6" xr3:uid="{00000000-0010-0000-0100-000006000000}" name="Resultado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_SENT" displayName="T_SENT" ref="G23:I43">
  <autoFilter ref="G23:I43" xr:uid="{00000000-0009-0000-0100-000003000000}"/>
  <tableColumns count="3">
    <tableColumn id="7" xr3:uid="{00000000-0010-0000-0200-000007000000}" name="Fecha"/>
    <tableColumn id="8" xr3:uid="{00000000-0010-0000-0200-000008000000}" name="Hora"/>
    <tableColumn id="9" xr3:uid="{00000000-0010-0000-0200-000009000000}" name="Resultado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_BURP" displayName="T_BURP" ref="J23:L43">
  <autoFilter ref="J23:L43" xr:uid="{00000000-0009-0000-0100-000004000000}"/>
  <tableColumns count="3">
    <tableColumn id="10" xr3:uid="{00000000-0010-0000-0300-00000A000000}" name="Fecha"/>
    <tableColumn id="11" xr3:uid="{00000000-0010-0000-0300-00000B000000}" name="Hora"/>
    <tableColumn id="12" xr3:uid="{00000000-0010-0000-0300-00000C000000}" name="Resultado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_PLAN" displayName="T_PLAN" ref="M23:O43">
  <autoFilter ref="M23:O43" xr:uid="{00000000-0009-0000-0100-000005000000}"/>
  <tableColumns count="3">
    <tableColumn id="13" xr3:uid="{00000000-0010-0000-0400-00000D000000}" name="Fecha"/>
    <tableColumn id="14" xr3:uid="{00000000-0010-0000-0400-00000E000000}" name="Hora"/>
    <tableColumn id="15" xr3:uid="{00000000-0010-0000-0400-00000F000000}" name="Resultado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showGridLines="0" tabSelected="1" workbookViewId="0">
      <selection activeCell="W33" sqref="W33"/>
    </sheetView>
  </sheetViews>
  <sheetFormatPr baseColWidth="10" defaultColWidth="9.140625" defaultRowHeight="15" x14ac:dyDescent="0.25"/>
  <cols>
    <col min="1" max="1" width="23" customWidth="1"/>
    <col min="2" max="3" width="12" customWidth="1"/>
    <col min="4" max="4" width="16" customWidth="1"/>
    <col min="5" max="5" width="12" customWidth="1"/>
    <col min="6" max="6" width="10" customWidth="1"/>
    <col min="7" max="7" width="11" customWidth="1"/>
    <col min="8" max="8" width="10" customWidth="1"/>
    <col min="9" max="15" width="12" customWidth="1"/>
  </cols>
  <sheetData>
    <row r="1" spans="1:15" ht="30" customHeight="1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18" customHeight="1" x14ac:dyDescent="0.25">
      <c r="A2" s="23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20.100000000000001" customHeight="1" x14ac:dyDescent="0.25">
      <c r="A3" s="25" t="s">
        <v>2</v>
      </c>
      <c r="B3" s="16"/>
      <c r="C3" s="16"/>
      <c r="D3" s="16"/>
    </row>
    <row r="4" spans="1:15" x14ac:dyDescent="0.25">
      <c r="A4" s="1" t="s">
        <v>3</v>
      </c>
      <c r="B4" s="21" t="s">
        <v>4</v>
      </c>
      <c r="C4" s="18"/>
      <c r="D4" s="19"/>
    </row>
    <row r="5" spans="1:15" x14ac:dyDescent="0.25">
      <c r="A5" s="1" t="s">
        <v>5</v>
      </c>
      <c r="B5" s="21" t="s">
        <v>6</v>
      </c>
      <c r="C5" s="18"/>
      <c r="D5" s="19"/>
    </row>
    <row r="6" spans="1:15" x14ac:dyDescent="0.25">
      <c r="A6" s="1" t="s">
        <v>7</v>
      </c>
      <c r="B6" s="21">
        <v>29</v>
      </c>
      <c r="C6" s="18"/>
      <c r="D6" s="19"/>
    </row>
    <row r="7" spans="1:15" x14ac:dyDescent="0.25">
      <c r="A7" s="1" t="s">
        <v>8</v>
      </c>
      <c r="B7" s="21">
        <v>1.78</v>
      </c>
      <c r="C7" s="18"/>
      <c r="D7" s="19"/>
    </row>
    <row r="8" spans="1:15" x14ac:dyDescent="0.25">
      <c r="A8" s="1" t="s">
        <v>9</v>
      </c>
      <c r="B8" s="24">
        <v>46056</v>
      </c>
      <c r="C8" s="18"/>
      <c r="D8" s="19"/>
    </row>
    <row r="9" spans="1:15" x14ac:dyDescent="0.25">
      <c r="A9" s="1" t="s">
        <v>10</v>
      </c>
      <c r="B9" s="17" t="s">
        <v>11</v>
      </c>
      <c r="C9" s="18"/>
      <c r="D9" s="19"/>
    </row>
    <row r="10" spans="1:15" x14ac:dyDescent="0.25">
      <c r="A10" s="1" t="s">
        <v>12</v>
      </c>
      <c r="B10" s="17" t="s">
        <v>13</v>
      </c>
      <c r="C10" s="18"/>
      <c r="D10" s="19"/>
    </row>
    <row r="11" spans="1:15" ht="20.100000000000001" customHeight="1" x14ac:dyDescent="0.25">
      <c r="A11" s="2" t="s">
        <v>14</v>
      </c>
      <c r="B11" s="18"/>
      <c r="C11" s="18"/>
      <c r="D11" s="18"/>
      <c r="E11" s="3"/>
      <c r="F11" s="3"/>
      <c r="G11" s="3"/>
      <c r="H11" s="4"/>
    </row>
    <row r="12" spans="1:15" ht="18" customHeight="1" x14ac:dyDescent="0.25">
      <c r="A12" s="5" t="s">
        <v>15</v>
      </c>
      <c r="B12" s="5" t="s">
        <v>16</v>
      </c>
      <c r="C12" s="5" t="s">
        <v>17</v>
      </c>
      <c r="D12" s="5" t="s">
        <v>18</v>
      </c>
      <c r="E12" s="5" t="s">
        <v>19</v>
      </c>
      <c r="F12" s="5" t="s">
        <v>20</v>
      </c>
      <c r="G12" s="5" t="s">
        <v>21</v>
      </c>
      <c r="H12" s="5" t="s">
        <v>22</v>
      </c>
    </row>
    <row r="13" spans="1:15" x14ac:dyDescent="0.25">
      <c r="A13" s="6" t="s">
        <v>23</v>
      </c>
      <c r="B13" s="7" t="s">
        <v>24</v>
      </c>
      <c r="C13" s="8">
        <f>C24</f>
        <v>6.2</v>
      </c>
      <c r="D13" s="8">
        <f>IF(COUNTA(C24:C1000)=0,"",INDEX(C24:C1000,COUNTA(C24:C1000)))</f>
        <v>5.58</v>
      </c>
      <c r="E13" s="9">
        <v>5.45</v>
      </c>
      <c r="F13" s="8">
        <f>IF(B13="↑",D13-C13,C13-D13)</f>
        <v>0.62000000000000011</v>
      </c>
      <c r="G13" s="10">
        <f>IFERROR(MAX(0,MIN(1,IF(B13="↑",(D13-C13)/(E13-C13),(C13-D13)/(C13-E13)))),"")</f>
        <v>0.82666666666666677</v>
      </c>
      <c r="H13" s="7" t="str">
        <f>IF(G13&gt;=1,"Meta","En curso")</f>
        <v>En curso</v>
      </c>
    </row>
    <row r="14" spans="1:15" x14ac:dyDescent="0.25">
      <c r="A14" s="6" t="s">
        <v>25</v>
      </c>
      <c r="B14" s="7" t="s">
        <v>26</v>
      </c>
      <c r="C14" s="11">
        <f>F24</f>
        <v>20</v>
      </c>
      <c r="D14" s="11">
        <f>IF(COUNTA(F24:F1000)=0,"",INDEX(F24:F1000,COUNTA(F24:F1000)))</f>
        <v>31</v>
      </c>
      <c r="E14" s="12">
        <v>32</v>
      </c>
      <c r="F14" s="11">
        <f>IF(B14="↑",D14-C14,C14-D14)</f>
        <v>11</v>
      </c>
      <c r="G14" s="10">
        <f>IFERROR(MAX(0,MIN(1,IF(B14="↑",(D14-C14)/(E14-C14),(C14-D14)/(C14-E14)))),"")</f>
        <v>0.91666666666666663</v>
      </c>
      <c r="H14" s="7" t="str">
        <f>IF(G14&gt;=1,"Meta","En curso")</f>
        <v>En curso</v>
      </c>
    </row>
    <row r="15" spans="1:15" x14ac:dyDescent="0.25">
      <c r="A15" s="6" t="s">
        <v>27</v>
      </c>
      <c r="B15" s="7" t="s">
        <v>26</v>
      </c>
      <c r="C15" s="11">
        <f>I24</f>
        <v>32</v>
      </c>
      <c r="D15" s="11">
        <f>IF(COUNTA(I24:I1000)=0,"",INDEX(I24:I1000,COUNTA(I24:I1000)))</f>
        <v>46</v>
      </c>
      <c r="E15" s="12">
        <v>48</v>
      </c>
      <c r="F15" s="11">
        <f>IF(B15="↑",D15-C15,C15-D15)</f>
        <v>14</v>
      </c>
      <c r="G15" s="10">
        <f>IFERROR(MAX(0,MIN(1,IF(B15="↑",(D15-C15)/(E15-C15),(C15-D15)/(C15-E15)))),"")</f>
        <v>0.875</v>
      </c>
      <c r="H15" s="7" t="str">
        <f>IF(G15&gt;=1,"Meta","En curso")</f>
        <v>En curso</v>
      </c>
    </row>
    <row r="16" spans="1:15" x14ac:dyDescent="0.25">
      <c r="A16" s="6" t="s">
        <v>28</v>
      </c>
      <c r="B16" s="7" t="s">
        <v>26</v>
      </c>
      <c r="C16" s="11">
        <v>12</v>
      </c>
      <c r="D16" s="11">
        <f>IF(COUNTA(L24:L1000)=0,"",INDEX(L24:L1000,COUNTA(L24:L1000)))</f>
        <v>20</v>
      </c>
      <c r="E16" s="12">
        <v>22</v>
      </c>
      <c r="F16" s="11">
        <f>IF(B16="↑",D16-C16,C16-D16)</f>
        <v>8</v>
      </c>
      <c r="G16" s="10">
        <f>IFERROR(MAX(0,MIN(1,IF(B16="↑",(D16-C16)/(E16-C16),(C16-D16)/(C16-E16)))),"")</f>
        <v>0.8</v>
      </c>
      <c r="H16" s="7" t="str">
        <f>IF(G16&gt;=1,"Meta","En curso")</f>
        <v>En curso</v>
      </c>
    </row>
    <row r="17" spans="1:15" x14ac:dyDescent="0.25">
      <c r="A17" s="6" t="s">
        <v>29</v>
      </c>
      <c r="B17" s="7" t="s">
        <v>26</v>
      </c>
      <c r="C17" s="11">
        <f>O24</f>
        <v>75</v>
      </c>
      <c r="D17" s="11">
        <f>IF(COUNTA(O24:O1000)=0,"",INDEX(O24:O1000,COUNTA(O24:O1000)))</f>
        <v>145</v>
      </c>
      <c r="E17" s="12">
        <v>150</v>
      </c>
      <c r="F17" s="11">
        <f>IF(B17="↑",D17-C17,C17-D17)</f>
        <v>70</v>
      </c>
      <c r="G17" s="10">
        <f>IFERROR(MAX(0,MIN(1,IF(B17="↑",(D17-C17)/(E17-C17),(C17-D17)/(C17-E17)))),"")</f>
        <v>0.93333333333333335</v>
      </c>
      <c r="H17" s="7" t="str">
        <f>IF(G17&gt;=1,"Meta","En curso")</f>
        <v>En curso</v>
      </c>
    </row>
    <row r="21" spans="1:15" ht="18" customHeight="1" x14ac:dyDescent="0.25">
      <c r="A21" s="22" t="s">
        <v>30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 ht="18" customHeight="1" x14ac:dyDescent="0.25">
      <c r="A22" s="20" t="s">
        <v>31</v>
      </c>
      <c r="B22" s="18"/>
      <c r="C22" s="19"/>
      <c r="D22" s="20" t="s">
        <v>32</v>
      </c>
      <c r="E22" s="18"/>
      <c r="F22" s="19"/>
      <c r="G22" s="20" t="s">
        <v>33</v>
      </c>
      <c r="H22" s="18"/>
      <c r="I22" s="19"/>
      <c r="J22" s="20" t="s">
        <v>34</v>
      </c>
      <c r="K22" s="18"/>
      <c r="L22" s="19"/>
      <c r="M22" s="20" t="s">
        <v>35</v>
      </c>
      <c r="N22" s="18"/>
      <c r="O22" s="19"/>
    </row>
    <row r="23" spans="1:15" ht="15.95" customHeight="1" x14ac:dyDescent="0.25">
      <c r="A23" s="5" t="s">
        <v>36</v>
      </c>
      <c r="B23" s="5" t="s">
        <v>37</v>
      </c>
      <c r="C23" s="5" t="s">
        <v>23</v>
      </c>
      <c r="D23" s="5" t="s">
        <v>36</v>
      </c>
      <c r="E23" s="5" t="s">
        <v>37</v>
      </c>
      <c r="F23" s="5" t="s">
        <v>38</v>
      </c>
      <c r="G23" s="5" t="s">
        <v>36</v>
      </c>
      <c r="H23" s="5" t="s">
        <v>37</v>
      </c>
      <c r="I23" s="5" t="s">
        <v>39</v>
      </c>
      <c r="J23" s="5" t="s">
        <v>36</v>
      </c>
      <c r="K23" s="5" t="s">
        <v>37</v>
      </c>
      <c r="L23" s="5" t="s">
        <v>40</v>
      </c>
      <c r="M23" s="5" t="s">
        <v>36</v>
      </c>
      <c r="N23" s="5" t="s">
        <v>37</v>
      </c>
      <c r="O23" s="5" t="s">
        <v>29</v>
      </c>
    </row>
    <row r="24" spans="1:15" ht="15.95" customHeight="1" x14ac:dyDescent="0.25">
      <c r="A24" s="13">
        <v>46056</v>
      </c>
      <c r="B24" s="14">
        <v>0.33333333333333331</v>
      </c>
      <c r="C24" s="9">
        <v>6.2</v>
      </c>
      <c r="D24" s="13">
        <v>46056</v>
      </c>
      <c r="E24" s="14">
        <v>0.33333333333333331</v>
      </c>
      <c r="F24" s="12">
        <v>20</v>
      </c>
      <c r="G24" s="13">
        <v>46056</v>
      </c>
      <c r="H24" s="14">
        <v>0.33333333333333331</v>
      </c>
      <c r="I24" s="12">
        <v>32</v>
      </c>
      <c r="J24" s="13">
        <v>46056</v>
      </c>
      <c r="K24" s="14">
        <v>0.33333333333333331</v>
      </c>
      <c r="L24" s="12">
        <v>12</v>
      </c>
      <c r="M24" s="13">
        <v>46056</v>
      </c>
      <c r="N24" s="14">
        <v>0.33333333333333331</v>
      </c>
      <c r="O24" s="12">
        <v>75</v>
      </c>
    </row>
    <row r="25" spans="1:15" ht="15.95" customHeight="1" x14ac:dyDescent="0.25">
      <c r="A25" s="13">
        <v>46063</v>
      </c>
      <c r="B25" s="14">
        <v>0.33333333333333331</v>
      </c>
      <c r="C25" s="9">
        <v>6.1</v>
      </c>
      <c r="D25" s="13">
        <v>46063</v>
      </c>
      <c r="E25" s="14">
        <v>0.33333333333333331</v>
      </c>
      <c r="F25" s="12">
        <v>22</v>
      </c>
      <c r="G25" s="13">
        <v>46063</v>
      </c>
      <c r="H25" s="14">
        <v>0.33333333333333331</v>
      </c>
      <c r="I25" s="12">
        <v>34</v>
      </c>
      <c r="J25" s="13">
        <v>46063</v>
      </c>
      <c r="K25" s="14">
        <v>0.33333333333333331</v>
      </c>
      <c r="L25" s="12">
        <v>13</v>
      </c>
      <c r="M25" s="13">
        <v>46063</v>
      </c>
      <c r="N25" s="14">
        <v>0.33333333333333331</v>
      </c>
      <c r="O25" s="12">
        <v>85</v>
      </c>
    </row>
    <row r="26" spans="1:15" ht="15.95" customHeight="1" x14ac:dyDescent="0.25">
      <c r="A26" s="13">
        <v>46070</v>
      </c>
      <c r="B26" s="14">
        <v>0.33333333333333331</v>
      </c>
      <c r="C26" s="9">
        <v>6.05</v>
      </c>
      <c r="D26" s="13">
        <v>46070</v>
      </c>
      <c r="E26" s="14">
        <v>0.33333333333333331</v>
      </c>
      <c r="F26" s="12">
        <v>24</v>
      </c>
      <c r="G26" s="13">
        <v>46070</v>
      </c>
      <c r="H26" s="14">
        <v>0.33333333333333331</v>
      </c>
      <c r="I26" s="12">
        <v>36</v>
      </c>
      <c r="J26" s="13">
        <v>46070</v>
      </c>
      <c r="K26" s="14">
        <v>0.33333333333333331</v>
      </c>
      <c r="L26" s="12">
        <v>14</v>
      </c>
      <c r="M26" s="13">
        <v>46070</v>
      </c>
      <c r="N26" s="14">
        <v>0.33333333333333331</v>
      </c>
      <c r="O26" s="12">
        <v>92</v>
      </c>
    </row>
    <row r="27" spans="1:15" ht="15.95" customHeight="1" x14ac:dyDescent="0.25">
      <c r="A27" s="13">
        <v>46077</v>
      </c>
      <c r="B27" s="14">
        <v>0.33333333333333331</v>
      </c>
      <c r="C27" s="9">
        <v>5.95</v>
      </c>
      <c r="D27" s="13">
        <v>46077</v>
      </c>
      <c r="E27" s="14">
        <v>0.33333333333333331</v>
      </c>
      <c r="F27" s="12">
        <v>25</v>
      </c>
      <c r="G27" s="13">
        <v>46077</v>
      </c>
      <c r="H27" s="14">
        <v>0.33333333333333331</v>
      </c>
      <c r="I27" s="12">
        <v>38</v>
      </c>
      <c r="J27" s="13">
        <v>46077</v>
      </c>
      <c r="K27" s="14">
        <v>0.33333333333333331</v>
      </c>
      <c r="L27" s="12">
        <v>15</v>
      </c>
      <c r="M27" s="13">
        <v>46077</v>
      </c>
      <c r="N27" s="14">
        <v>0.33333333333333331</v>
      </c>
      <c r="O27" s="12">
        <v>105</v>
      </c>
    </row>
    <row r="28" spans="1:15" ht="15.95" customHeight="1" x14ac:dyDescent="0.25">
      <c r="A28" s="13">
        <v>46084</v>
      </c>
      <c r="B28" s="14">
        <v>0.33333333333333331</v>
      </c>
      <c r="C28" s="9">
        <v>5.85</v>
      </c>
      <c r="D28" s="13">
        <v>46084</v>
      </c>
      <c r="E28" s="14">
        <v>0.33333333333333331</v>
      </c>
      <c r="F28" s="12">
        <v>27</v>
      </c>
      <c r="G28" s="13">
        <v>46084</v>
      </c>
      <c r="H28" s="14">
        <v>0.33333333333333331</v>
      </c>
      <c r="I28" s="12">
        <v>41</v>
      </c>
      <c r="J28" s="13">
        <v>46084</v>
      </c>
      <c r="K28" s="14">
        <v>0.33333333333333331</v>
      </c>
      <c r="L28" s="12">
        <v>16</v>
      </c>
      <c r="M28" s="13">
        <v>46084</v>
      </c>
      <c r="N28" s="14">
        <v>0.33333333333333331</v>
      </c>
      <c r="O28" s="12">
        <v>112</v>
      </c>
    </row>
    <row r="29" spans="1:15" ht="15.95" customHeight="1" x14ac:dyDescent="0.25">
      <c r="A29" s="13">
        <v>46091</v>
      </c>
      <c r="B29" s="14">
        <v>0.33333333333333331</v>
      </c>
      <c r="C29" s="9">
        <v>5.75</v>
      </c>
      <c r="D29" s="13">
        <v>46091</v>
      </c>
      <c r="E29" s="14">
        <v>0.33333333333333331</v>
      </c>
      <c r="F29" s="12">
        <v>28</v>
      </c>
      <c r="G29" s="13">
        <v>46091</v>
      </c>
      <c r="H29" s="14">
        <v>0.33333333333333331</v>
      </c>
      <c r="I29" s="12">
        <v>43</v>
      </c>
      <c r="J29" s="13">
        <v>46091</v>
      </c>
      <c r="K29" s="14">
        <v>0.33333333333333331</v>
      </c>
      <c r="L29" s="12">
        <v>18</v>
      </c>
      <c r="M29" s="13">
        <v>46091</v>
      </c>
      <c r="N29" s="14">
        <v>0.33333333333333331</v>
      </c>
      <c r="O29" s="12">
        <v>125</v>
      </c>
    </row>
    <row r="30" spans="1:15" ht="15.95" customHeight="1" x14ac:dyDescent="0.25">
      <c r="A30" s="13">
        <v>46098</v>
      </c>
      <c r="B30" s="14">
        <v>0.33333333333333331</v>
      </c>
      <c r="C30" s="9">
        <v>5.65</v>
      </c>
      <c r="D30" s="13">
        <v>46098</v>
      </c>
      <c r="E30" s="14">
        <v>0.33333333333333331</v>
      </c>
      <c r="F30" s="12">
        <v>30</v>
      </c>
      <c r="G30" s="13">
        <v>46098</v>
      </c>
      <c r="H30" s="14">
        <v>0.33333333333333331</v>
      </c>
      <c r="I30" s="12">
        <v>45</v>
      </c>
      <c r="J30" s="13">
        <v>46098</v>
      </c>
      <c r="K30" s="14">
        <v>0.33333333333333331</v>
      </c>
      <c r="L30" s="12">
        <v>19</v>
      </c>
      <c r="M30" s="13">
        <v>46098</v>
      </c>
      <c r="N30" s="14">
        <v>0.33333333333333331</v>
      </c>
      <c r="O30" s="12">
        <v>138</v>
      </c>
    </row>
    <row r="31" spans="1:15" ht="15.95" customHeight="1" x14ac:dyDescent="0.25">
      <c r="A31" s="13">
        <v>46105</v>
      </c>
      <c r="B31" s="14">
        <v>0.33333333333333331</v>
      </c>
      <c r="C31" s="9">
        <v>5.58</v>
      </c>
      <c r="D31" s="13">
        <v>46105</v>
      </c>
      <c r="E31" s="14">
        <v>0.33333333333333331</v>
      </c>
      <c r="F31" s="12">
        <v>31</v>
      </c>
      <c r="G31" s="13">
        <v>46105</v>
      </c>
      <c r="H31" s="14">
        <v>0.33333333333333331</v>
      </c>
      <c r="I31" s="12">
        <v>46</v>
      </c>
      <c r="J31" s="13">
        <v>46105</v>
      </c>
      <c r="K31" s="14">
        <v>0.33333333333333331</v>
      </c>
      <c r="L31" s="12">
        <v>20</v>
      </c>
      <c r="M31" s="13">
        <v>46105</v>
      </c>
      <c r="N31" s="14">
        <v>0.33333333333333331</v>
      </c>
      <c r="O31" s="12">
        <v>145</v>
      </c>
    </row>
    <row r="32" spans="1:15" ht="15.95" customHeight="1" x14ac:dyDescent="0.25">
      <c r="A32" s="13"/>
      <c r="B32" s="14"/>
      <c r="C32" s="9"/>
      <c r="D32" s="13"/>
      <c r="E32" s="14"/>
      <c r="F32" s="12"/>
      <c r="G32" s="13"/>
      <c r="H32" s="14"/>
      <c r="I32" s="12"/>
      <c r="J32" s="13"/>
      <c r="K32" s="14"/>
      <c r="L32" s="12"/>
      <c r="M32" s="13"/>
      <c r="N32" s="14"/>
      <c r="O32" s="12"/>
    </row>
    <row r="33" spans="1:15" ht="15.95" customHeight="1" x14ac:dyDescent="0.25">
      <c r="A33" s="13"/>
      <c r="B33" s="14"/>
      <c r="C33" s="9"/>
      <c r="D33" s="13"/>
      <c r="E33" s="14"/>
      <c r="F33" s="12"/>
      <c r="G33" s="13"/>
      <c r="H33" s="14"/>
      <c r="I33" s="12"/>
      <c r="J33" s="13"/>
      <c r="K33" s="14"/>
      <c r="L33" s="12"/>
      <c r="M33" s="13"/>
      <c r="N33" s="14"/>
      <c r="O33" s="12"/>
    </row>
    <row r="34" spans="1:15" ht="15.95" customHeight="1" x14ac:dyDescent="0.25">
      <c r="A34" s="13"/>
      <c r="B34" s="14"/>
      <c r="C34" s="9"/>
      <c r="D34" s="13"/>
      <c r="E34" s="14"/>
      <c r="F34" s="12"/>
      <c r="G34" s="13"/>
      <c r="H34" s="14"/>
      <c r="I34" s="12"/>
      <c r="J34" s="13"/>
      <c r="K34" s="14"/>
      <c r="L34" s="12"/>
      <c r="M34" s="13"/>
      <c r="N34" s="14"/>
      <c r="O34" s="12"/>
    </row>
    <row r="35" spans="1:15" ht="15.95" customHeight="1" x14ac:dyDescent="0.25">
      <c r="A35" s="13"/>
      <c r="B35" s="14"/>
      <c r="C35" s="9"/>
      <c r="D35" s="13"/>
      <c r="E35" s="14"/>
      <c r="F35" s="12"/>
      <c r="G35" s="13"/>
      <c r="H35" s="14"/>
      <c r="I35" s="12"/>
      <c r="J35" s="13"/>
      <c r="K35" s="14"/>
      <c r="L35" s="12"/>
      <c r="M35" s="13"/>
      <c r="N35" s="14"/>
      <c r="O35" s="12"/>
    </row>
    <row r="36" spans="1:15" ht="15.95" customHeight="1" x14ac:dyDescent="0.25">
      <c r="A36" s="13"/>
      <c r="B36" s="14"/>
      <c r="C36" s="9"/>
      <c r="D36" s="13"/>
      <c r="E36" s="14"/>
      <c r="F36" s="12"/>
      <c r="G36" s="13"/>
      <c r="H36" s="14"/>
      <c r="I36" s="12"/>
      <c r="J36" s="13"/>
      <c r="K36" s="14"/>
      <c r="L36" s="12"/>
      <c r="M36" s="13"/>
      <c r="N36" s="14"/>
      <c r="O36" s="12"/>
    </row>
    <row r="37" spans="1:15" ht="15.95" customHeight="1" x14ac:dyDescent="0.25">
      <c r="A37" s="13"/>
      <c r="B37" s="14"/>
      <c r="C37" s="9"/>
      <c r="D37" s="13"/>
      <c r="E37" s="14"/>
      <c r="F37" s="12"/>
      <c r="G37" s="13"/>
      <c r="H37" s="14"/>
      <c r="I37" s="12"/>
      <c r="J37" s="13"/>
      <c r="K37" s="14"/>
      <c r="L37" s="12"/>
      <c r="M37" s="13"/>
      <c r="N37" s="14"/>
      <c r="O37" s="12"/>
    </row>
    <row r="38" spans="1:15" ht="15.95" customHeight="1" x14ac:dyDescent="0.25">
      <c r="A38" s="13"/>
      <c r="B38" s="14"/>
      <c r="C38" s="9"/>
      <c r="D38" s="13"/>
      <c r="E38" s="14"/>
      <c r="F38" s="12"/>
      <c r="G38" s="13"/>
      <c r="H38" s="14"/>
      <c r="I38" s="12"/>
      <c r="J38" s="13"/>
      <c r="K38" s="14"/>
      <c r="L38" s="12"/>
      <c r="M38" s="13"/>
      <c r="N38" s="14"/>
      <c r="O38" s="12"/>
    </row>
    <row r="39" spans="1:15" ht="15.95" customHeight="1" x14ac:dyDescent="0.25">
      <c r="A39" s="13"/>
      <c r="B39" s="14"/>
      <c r="C39" s="9"/>
      <c r="D39" s="13"/>
      <c r="E39" s="14"/>
      <c r="F39" s="12"/>
      <c r="G39" s="13"/>
      <c r="H39" s="14"/>
      <c r="I39" s="12"/>
      <c r="J39" s="13"/>
      <c r="K39" s="14"/>
      <c r="L39" s="12"/>
      <c r="M39" s="13"/>
      <c r="N39" s="14"/>
      <c r="O39" s="12"/>
    </row>
    <row r="40" spans="1:15" ht="15.95" customHeight="1" x14ac:dyDescent="0.25">
      <c r="A40" s="13"/>
      <c r="B40" s="14"/>
      <c r="C40" s="9"/>
      <c r="D40" s="13"/>
      <c r="E40" s="14"/>
      <c r="F40" s="12"/>
      <c r="G40" s="13"/>
      <c r="H40" s="14"/>
      <c r="I40" s="12"/>
      <c r="J40" s="13"/>
      <c r="K40" s="14"/>
      <c r="L40" s="12"/>
      <c r="M40" s="13"/>
      <c r="N40" s="14"/>
      <c r="O40" s="12"/>
    </row>
    <row r="41" spans="1:15" ht="15.95" customHeight="1" x14ac:dyDescent="0.25">
      <c r="A41" s="13"/>
      <c r="B41" s="14"/>
      <c r="C41" s="9"/>
      <c r="D41" s="13"/>
      <c r="E41" s="14"/>
      <c r="F41" s="12"/>
      <c r="G41" s="13"/>
      <c r="H41" s="14"/>
      <c r="I41" s="12"/>
      <c r="J41" s="13"/>
      <c r="K41" s="14"/>
      <c r="L41" s="12"/>
      <c r="M41" s="13"/>
      <c r="N41" s="14"/>
      <c r="O41" s="12"/>
    </row>
    <row r="42" spans="1:15" ht="15.95" customHeight="1" x14ac:dyDescent="0.25">
      <c r="A42" s="13"/>
      <c r="B42" s="14"/>
      <c r="C42" s="9"/>
      <c r="D42" s="13"/>
      <c r="E42" s="14"/>
      <c r="F42" s="12"/>
      <c r="G42" s="13"/>
      <c r="H42" s="14"/>
      <c r="I42" s="12"/>
      <c r="J42" s="13"/>
      <c r="K42" s="14"/>
      <c r="L42" s="12"/>
      <c r="M42" s="13"/>
      <c r="N42" s="14"/>
      <c r="O42" s="12"/>
    </row>
    <row r="43" spans="1:15" ht="15.95" customHeight="1" x14ac:dyDescent="0.25">
      <c r="A43" s="13"/>
      <c r="B43" s="14"/>
      <c r="C43" s="9"/>
      <c r="D43" s="13"/>
      <c r="E43" s="14"/>
      <c r="F43" s="12"/>
      <c r="G43" s="13"/>
      <c r="H43" s="14"/>
      <c r="I43" s="12"/>
      <c r="J43" s="13"/>
      <c r="K43" s="14"/>
      <c r="L43" s="12"/>
      <c r="M43" s="13"/>
      <c r="N43" s="14"/>
      <c r="O43" s="12"/>
    </row>
  </sheetData>
  <mergeCells count="17">
    <mergeCell ref="D22:F22"/>
    <mergeCell ref="A1:O1"/>
    <mergeCell ref="B9:D9"/>
    <mergeCell ref="M22:O22"/>
    <mergeCell ref="B7:D7"/>
    <mergeCell ref="B6:D6"/>
    <mergeCell ref="A21:O21"/>
    <mergeCell ref="B10:D10"/>
    <mergeCell ref="B11:D11"/>
    <mergeCell ref="B5:D5"/>
    <mergeCell ref="A2:O2"/>
    <mergeCell ref="G22:I22"/>
    <mergeCell ref="J22:L22"/>
    <mergeCell ref="B8:D8"/>
    <mergeCell ref="A3:D3"/>
    <mergeCell ref="B4:D4"/>
    <mergeCell ref="A22:C22"/>
  </mergeCells>
  <pageMargins left="0.7" right="0.7" top="0.75" bottom="0.75" header="0.3" footer="0.3"/>
  <drawing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Panel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2026-02-17T06:18:13Z</dcterms:created>
  <dcterms:modified xsi:type="dcterms:W3CDTF">2026-02-17T07:03:41Z</dcterms:modified>
</cp:coreProperties>
</file>