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egimiento de vehículo\"/>
    </mc:Choice>
  </mc:AlternateContent>
  <xr:revisionPtr revIDLastSave="0" documentId="13_ncr:1_{F2A21B7F-1AD6-4C44-8554-902222E08479}" xr6:coauthVersionLast="47" xr6:coauthVersionMax="47" xr10:uidLastSave="{00000000-0000-0000-0000-000000000000}"/>
  <bookViews>
    <workbookView xWindow="1395" yWindow="1215" windowWidth="20400" windowHeight="13470" xr2:uid="{00000000-000D-0000-FFFF-FFFF00000000}"/>
  </bookViews>
  <sheets>
    <sheet name="Seguimien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0" i="1" l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H5" i="1"/>
  <c r="F5" i="1"/>
  <c r="D5" i="1"/>
  <c r="B5" i="1"/>
  <c r="H6" i="1"/>
  <c r="B6" i="1"/>
  <c r="D7" i="1"/>
  <c r="F62" i="1"/>
  <c r="D6" i="1"/>
  <c r="F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Plantilla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Se toma la fecha/hora más temprana registrada en la tabla.</t>
        </r>
      </text>
    </comment>
    <comment ref="D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Se toma la fecha/hora más tardía registrada en la tabla.</t>
        </r>
      </text>
    </comment>
    <comment ref="F5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Se toma el valor mínimo de odómetro de inicio registrado. Si hay errores de captura, revisa.</t>
        </r>
      </text>
    </comment>
    <comment ref="H5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Se toma el último odómetro final no vacío registrado en la tabla.</t>
        </r>
      </text>
    </comment>
  </commentList>
</comments>
</file>

<file path=xl/sharedStrings.xml><?xml version="1.0" encoding="utf-8"?>
<sst xmlns="http://schemas.openxmlformats.org/spreadsheetml/2006/main" count="69" uniqueCount="59">
  <si>
    <t>Plantilla seguimiento vehículo — Registro de uso y kilometraje</t>
  </si>
  <si>
    <t>Motivos</t>
  </si>
  <si>
    <t>Logística</t>
  </si>
  <si>
    <t>Datos generales (se calcula automáticamente cuando completas los desplazamientos)</t>
  </si>
  <si>
    <t>Operación</t>
  </si>
  <si>
    <t>Vehículo / alias</t>
  </si>
  <si>
    <t>Furgón Norte</t>
  </si>
  <si>
    <t>Matrícula</t>
  </si>
  <si>
    <t>1234-KLM</t>
  </si>
  <si>
    <t>Responsable</t>
  </si>
  <si>
    <t>Sergio</t>
  </si>
  <si>
    <t>Mantenimiento</t>
  </si>
  <si>
    <t>Periodo (inicio)</t>
  </si>
  <si>
    <t>Periodo (fin)</t>
  </si>
  <si>
    <t>Odómetro inicio</t>
  </si>
  <si>
    <t>Odómetro fin</t>
  </si>
  <si>
    <t>Gestión</t>
  </si>
  <si>
    <t>Total km (tabla)</t>
  </si>
  <si>
    <t>Nº desplazamientos</t>
  </si>
  <si>
    <t>Km medio</t>
  </si>
  <si>
    <t>Control (odómetro vs tabla)</t>
  </si>
  <si>
    <t>Formación</t>
  </si>
  <si>
    <t>Coste por km (opcional)</t>
  </si>
  <si>
    <t>Coste estimado</t>
  </si>
  <si>
    <t>Aviso</t>
  </si>
  <si>
    <t>Completa la tabla: los km se calculan automáticamente; se resaltan inconsistencias.</t>
  </si>
  <si>
    <t>Otros</t>
  </si>
  <si>
    <t>Actividad / servicio</t>
  </si>
  <si>
    <t>Salida (fecha/hora)</t>
  </si>
  <si>
    <t>Regreso (fecha/hora)</t>
  </si>
  <si>
    <t>Km recorridos</t>
  </si>
  <si>
    <t>Motivo</t>
  </si>
  <si>
    <t>Ruta (origen → destino)</t>
  </si>
  <si>
    <t>Notas</t>
  </si>
  <si>
    <t>Traslado de material audiovisual</t>
  </si>
  <si>
    <t>Base → Centro cultural</t>
  </si>
  <si>
    <t>Carga/descarga en destino</t>
  </si>
  <si>
    <t>Revisión preventiva en taller</t>
  </si>
  <si>
    <t>Centro cultural → Taller Rivera</t>
  </si>
  <si>
    <t>Incluye cambio de filtros</t>
  </si>
  <si>
    <t>Recogida de donaciones</t>
  </si>
  <si>
    <t>Taller → Punto de recogida</t>
  </si>
  <si>
    <t>2 paradas intermedias</t>
  </si>
  <si>
    <t>Apoyo a montaje de evento</t>
  </si>
  <si>
    <t>Base → Recinto ferial</t>
  </si>
  <si>
    <t>Retorno con material</t>
  </si>
  <si>
    <t>Gestión documental en sede</t>
  </si>
  <si>
    <t>Recinto ferial → Sede central</t>
  </si>
  <si>
    <t/>
  </si>
  <si>
    <t>Formación interna (ruta urbana)</t>
  </si>
  <si>
    <t>Sede central → Circuito urbano</t>
  </si>
  <si>
    <t>Prácticas de conducción eficiente</t>
  </si>
  <si>
    <t>Entrega a almacén externo</t>
  </si>
  <si>
    <t>Sede central → Almacén Norte</t>
  </si>
  <si>
    <t>Entrega firmada</t>
  </si>
  <si>
    <t>Inspección de equipamiento</t>
  </si>
  <si>
    <t>Almacén Norte → Centro cultural</t>
  </si>
  <si>
    <t>Revisión y reporte</t>
  </si>
  <si>
    <t>Total kilómetros (suma de Km recorridos)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</si>
</sst>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\ hh:mm"/>
    <numFmt numFmtId="165" formatCode="#,##0.0"/>
    <numFmt numFmtId="166" formatCode="0.000"/>
    <numFmt numFmtId="167" formatCode="\€\ #,##0.00"/>
  </numFmts>
  <fonts count="10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FFFFFF"/>
      <name val="Calibri"/>
    </font>
    <font>
      <b/>
      <sz val="10"/>
      <color rgb="FF121528"/>
      <name val="Calibri"/>
    </font>
    <font>
      <sz val="11"/>
      <color rgb="FF000000"/>
      <name val="Calibri"/>
    </font>
    <font>
      <b/>
      <sz val="11"/>
      <color rgb="FF121528"/>
      <name val="Calibri"/>
    </font>
    <font>
      <i/>
      <sz val="9"/>
      <color rgb="FF555555"/>
      <name val="Calibri"/>
    </font>
    <font>
      <b/>
      <sz val="11"/>
      <color rgb="FFFFFFFF"/>
      <name val="Calibri"/>
    </font>
    <font>
      <b/>
      <sz val="12"/>
      <color rgb="FF121528"/>
      <name val="Calibri"/>
    </font>
    <font>
      <b/>
      <sz val="11"/>
      <color rgb="FF12152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9" fillId="0" borderId="0" xfId="0" applyFont="1"/>
    <xf numFmtId="0" fontId="3" fillId="0" borderId="6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7" xfId="0" applyBorder="1"/>
    <xf numFmtId="164" fontId="4" fillId="3" borderId="1" xfId="0" applyNumberFormat="1" applyFont="1" applyFill="1" applyBorder="1" applyAlignment="1">
      <alignment horizontal="left" vertical="center" wrapText="1"/>
    </xf>
    <xf numFmtId="3" fontId="4" fillId="3" borderId="1" xfId="0" applyNumberFormat="1" applyFont="1" applyFill="1" applyBorder="1" applyAlignment="1">
      <alignment horizontal="right" vertical="center" wrapText="1"/>
    </xf>
    <xf numFmtId="3" fontId="5" fillId="3" borderId="1" xfId="0" applyNumberFormat="1" applyFont="1" applyFill="1" applyBorder="1" applyAlignment="1">
      <alignment horizontal="right" vertical="center" wrapText="1"/>
    </xf>
    <xf numFmtId="1" fontId="5" fillId="3" borderId="1" xfId="0" applyNumberFormat="1" applyFont="1" applyFill="1" applyBorder="1" applyAlignment="1">
      <alignment horizontal="right" vertical="center" wrapText="1"/>
    </xf>
    <xf numFmtId="165" fontId="5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166" fontId="4" fillId="3" borderId="3" xfId="0" applyNumberFormat="1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/>
    </xf>
    <xf numFmtId="167" fontId="5" fillId="3" borderId="3" xfId="0" applyNumberFormat="1" applyFont="1" applyFill="1" applyBorder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vertical="center" wrapText="1"/>
    </xf>
    <xf numFmtId="164" fontId="0" fillId="4" borderId="1" xfId="0" applyNumberFormat="1" applyFill="1" applyBorder="1" applyAlignment="1">
      <alignment vertical="center" wrapText="1"/>
    </xf>
    <xf numFmtId="3" fontId="0" fillId="4" borderId="1" xfId="0" applyNumberFormat="1" applyFill="1" applyBorder="1" applyAlignment="1">
      <alignment horizontal="right" vertical="center" wrapText="1"/>
    </xf>
    <xf numFmtId="0" fontId="0" fillId="4" borderId="1" xfId="0" applyFill="1" applyBorder="1" applyAlignment="1">
      <alignment vertical="center" wrapText="1"/>
    </xf>
    <xf numFmtId="0" fontId="0" fillId="4" borderId="7" xfId="0" applyFill="1" applyBorder="1" applyAlignment="1">
      <alignment vertical="center" wrapText="1"/>
    </xf>
    <xf numFmtId="0" fontId="0" fillId="4" borderId="8" xfId="0" applyFill="1" applyBorder="1" applyAlignment="1">
      <alignment vertical="center" wrapText="1"/>
    </xf>
    <xf numFmtId="164" fontId="0" fillId="4" borderId="3" xfId="0" applyNumberFormat="1" applyFill="1" applyBorder="1" applyAlignment="1">
      <alignment vertical="center" wrapText="1"/>
    </xf>
    <xf numFmtId="3" fontId="0" fillId="4" borderId="3" xfId="0" applyNumberFormat="1" applyFill="1" applyBorder="1" applyAlignment="1">
      <alignment horizontal="right" vertical="center" wrapText="1"/>
    </xf>
    <xf numFmtId="0" fontId="0" fillId="4" borderId="3" xfId="0" applyFill="1" applyBorder="1" applyAlignment="1">
      <alignment vertical="center" wrapText="1"/>
    </xf>
    <xf numFmtId="0" fontId="0" fillId="4" borderId="9" xfId="0" applyFill="1" applyBorder="1" applyAlignment="1">
      <alignment vertical="center" wrapText="1"/>
    </xf>
    <xf numFmtId="3" fontId="8" fillId="3" borderId="10" xfId="0" applyNumberFormat="1" applyFont="1" applyFill="1" applyBorder="1" applyAlignment="1">
      <alignment horizontal="right" vertical="center" wrapText="1"/>
    </xf>
    <xf numFmtId="0" fontId="0" fillId="3" borderId="6" xfId="0" applyFill="1" applyBorder="1" applyAlignment="1">
      <alignment vertical="center" wrapText="1"/>
    </xf>
    <xf numFmtId="164" fontId="0" fillId="3" borderId="1" xfId="0" applyNumberFormat="1" applyFill="1" applyBorder="1" applyAlignment="1">
      <alignment vertical="center" wrapText="1"/>
    </xf>
    <xf numFmtId="3" fontId="0" fillId="3" borderId="1" xfId="0" applyNumberFormat="1" applyFill="1" applyBorder="1" applyAlignment="1">
      <alignment horizontal="right" vertical="center" wrapText="1"/>
    </xf>
    <xf numFmtId="0" fontId="0" fillId="3" borderId="1" xfId="0" applyFill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0" fillId="0" borderId="11" xfId="0" applyBorder="1"/>
    <xf numFmtId="0" fontId="0" fillId="0" borderId="12" xfId="0" applyBorder="1"/>
    <xf numFmtId="0" fontId="6" fillId="4" borderId="3" xfId="0" applyFont="1" applyFill="1" applyBorder="1" applyAlignment="1">
      <alignment horizontal="left" vertical="center" wrapText="1"/>
    </xf>
    <xf numFmtId="0" fontId="0" fillId="0" borderId="13" xfId="0" applyBorder="1"/>
    <xf numFmtId="0" fontId="0" fillId="0" borderId="14" xfId="0" applyBorder="1"/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4" fillId="3" borderId="1" xfId="0" applyFont="1" applyFill="1" applyBorder="1" applyAlignment="1">
      <alignment horizontal="left" vertical="center" wrapText="1"/>
    </xf>
    <xf numFmtId="0" fontId="0" fillId="0" borderId="15" xfId="0" applyBorder="1"/>
    <xf numFmtId="0" fontId="0" fillId="0" borderId="16" xfId="0" applyBorder="1"/>
    <xf numFmtId="0" fontId="2" fillId="2" borderId="4" xfId="0" applyFont="1" applyFill="1" applyBorder="1" applyAlignment="1">
      <alignment horizontal="left" vertical="center" wrapText="1"/>
    </xf>
    <xf numFmtId="0" fontId="0" fillId="0" borderId="17" xfId="0" applyBorder="1"/>
    <xf numFmtId="0" fontId="0" fillId="0" borderId="18" xfId="0" applyBorder="1"/>
  </cellXfs>
  <cellStyles count="1">
    <cellStyle name="Normal" xfId="0" builtinId="0"/>
  </cellStyles>
  <dxfs count="5">
    <dxf>
      <fill>
        <patternFill>
          <bgColor rgb="FFFFF3CD"/>
        </patternFill>
      </fill>
    </dxf>
    <dxf>
      <fill>
        <patternFill>
          <bgColor rgb="FFD1E7DD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723900</xdr:colOff>
      <xdr:row>44</xdr:row>
      <xdr:rowOff>171450</xdr:rowOff>
    </xdr:to>
    <xdr:sp macro="" textlink="">
      <xdr:nvSpPr>
        <xdr:cNvPr id="1029" name="Text Box 5" hidden="1">
          <a:extLst>
            <a:ext uri="{FF2B5EF4-FFF2-40B4-BE49-F238E27FC236}">
              <a16:creationId xmlns:a16="http://schemas.microsoft.com/office/drawing/2014/main" id="{682050CF-5059-FD84-91F5-5067EA240DAD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"/>
  <sheetViews>
    <sheetView showGridLines="0" tabSelected="1" workbookViewId="0">
      <selection activeCell="N30" sqref="N30"/>
    </sheetView>
  </sheetViews>
  <sheetFormatPr baseColWidth="10" defaultColWidth="9.140625" defaultRowHeight="15" x14ac:dyDescent="0.25"/>
  <cols>
    <col min="1" max="1" width="30" bestFit="1" customWidth="1"/>
    <col min="2" max="2" width="18" customWidth="1"/>
    <col min="3" max="3" width="19.85546875" bestFit="1" customWidth="1"/>
    <col min="4" max="4" width="15.7109375" bestFit="1" customWidth="1"/>
    <col min="5" max="5" width="13.7109375" bestFit="1" customWidth="1"/>
    <col min="6" max="6" width="13.28515625" bestFit="1" customWidth="1"/>
    <col min="7" max="7" width="23" bestFit="1" customWidth="1"/>
    <col min="8" max="8" width="28.85546875" bestFit="1" customWidth="1"/>
    <col min="9" max="9" width="24.5703125" bestFit="1" customWidth="1"/>
    <col min="10" max="10" width="13" customWidth="1"/>
    <col min="11" max="11" width="14.85546875" bestFit="1" customWidth="1"/>
    <col min="12" max="12" width="13" customWidth="1"/>
  </cols>
  <sheetData>
    <row r="1" spans="1:11" ht="30" customHeight="1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K1" s="1" t="s">
        <v>1</v>
      </c>
    </row>
    <row r="2" spans="1:11" x14ac:dyDescent="0.25">
      <c r="K2" t="s">
        <v>2</v>
      </c>
    </row>
    <row r="3" spans="1:11" ht="20.100000000000001" customHeight="1" x14ac:dyDescent="0.25">
      <c r="A3" s="46" t="s">
        <v>3</v>
      </c>
      <c r="B3" s="47"/>
      <c r="C3" s="47"/>
      <c r="D3" s="47"/>
      <c r="E3" s="47"/>
      <c r="F3" s="47"/>
      <c r="G3" s="47"/>
      <c r="H3" s="47"/>
      <c r="I3" s="48"/>
      <c r="K3" t="s">
        <v>4</v>
      </c>
    </row>
    <row r="4" spans="1:11" ht="18" customHeight="1" x14ac:dyDescent="0.25">
      <c r="A4" s="2" t="s">
        <v>5</v>
      </c>
      <c r="B4" s="43" t="s">
        <v>6</v>
      </c>
      <c r="C4" s="45"/>
      <c r="D4" s="4" t="s">
        <v>7</v>
      </c>
      <c r="E4" s="3" t="s">
        <v>8</v>
      </c>
      <c r="F4" s="4" t="s">
        <v>9</v>
      </c>
      <c r="G4" s="43" t="s">
        <v>10</v>
      </c>
      <c r="H4" s="44"/>
      <c r="I4" s="45"/>
      <c r="K4" t="s">
        <v>11</v>
      </c>
    </row>
    <row r="5" spans="1:11" ht="18" customHeight="1" x14ac:dyDescent="0.25">
      <c r="A5" s="2" t="s">
        <v>12</v>
      </c>
      <c r="B5" s="6">
        <f>IF(COUNT($B$10:$B$200)=0,"",MIN($B$10:$B$200))</f>
        <v>46056.340277777781</v>
      </c>
      <c r="C5" s="4" t="s">
        <v>13</v>
      </c>
      <c r="D5" s="6">
        <f>IF(COUNT($C$10:$C$200)=0,"",MAX($C$10:$C$200))</f>
        <v>46069.510416666657</v>
      </c>
      <c r="E5" s="4" t="s">
        <v>14</v>
      </c>
      <c r="F5" s="7">
        <f>IF(COUNT($D$10:$D$200)=0,"",MIN($D$10:$D$200))</f>
        <v>48210</v>
      </c>
      <c r="G5" s="4" t="s">
        <v>15</v>
      </c>
      <c r="H5" s="7">
        <f>IF(COUNT($E$10:$E$200)=0,"",MAX($E$10:$E$200))</f>
        <v>48574</v>
      </c>
      <c r="I5" s="5"/>
      <c r="K5" t="s">
        <v>16</v>
      </c>
    </row>
    <row r="6" spans="1:11" ht="18" customHeight="1" x14ac:dyDescent="0.25">
      <c r="A6" s="2" t="s">
        <v>17</v>
      </c>
      <c r="B6" s="8">
        <f ca="1">SUM($F$10:$F$200)</f>
        <v>364</v>
      </c>
      <c r="C6" s="4" t="s">
        <v>18</v>
      </c>
      <c r="D6" s="9">
        <f ca="1">COUNT($F$10:$F$200)</f>
        <v>8</v>
      </c>
      <c r="E6" s="4" t="s">
        <v>19</v>
      </c>
      <c r="F6" s="10">
        <f ca="1">IF($D$6=0,"",$B$6/$D$6)</f>
        <v>45.5</v>
      </c>
      <c r="G6" s="4" t="s">
        <v>20</v>
      </c>
      <c r="H6" s="11" t="str">
        <f ca="1">IF(OR($F$5="",$H$5="",$B$6=""),"",IF(ABS(($H$5-$F$5)-$B$6)&lt;=1,"OK","Revisar"))</f>
        <v>OK</v>
      </c>
      <c r="I6" s="5"/>
      <c r="K6" t="s">
        <v>21</v>
      </c>
    </row>
    <row r="7" spans="1:11" ht="18" customHeight="1" x14ac:dyDescent="0.25">
      <c r="A7" s="12" t="s">
        <v>22</v>
      </c>
      <c r="B7" s="13">
        <v>0.35</v>
      </c>
      <c r="C7" s="14" t="s">
        <v>23</v>
      </c>
      <c r="D7" s="15">
        <f ca="1">IF($B$7="","",$B$6*$B$7)</f>
        <v>127.39999999999999</v>
      </c>
      <c r="E7" s="14" t="s">
        <v>24</v>
      </c>
      <c r="F7" s="38" t="s">
        <v>25</v>
      </c>
      <c r="G7" s="39"/>
      <c r="H7" s="39"/>
      <c r="I7" s="40"/>
      <c r="K7" t="s">
        <v>26</v>
      </c>
    </row>
    <row r="9" spans="1:11" ht="26.1" customHeight="1" x14ac:dyDescent="0.25">
      <c r="A9" s="16" t="s">
        <v>27</v>
      </c>
      <c r="B9" s="17" t="s">
        <v>28</v>
      </c>
      <c r="C9" s="17" t="s">
        <v>29</v>
      </c>
      <c r="D9" s="17" t="s">
        <v>14</v>
      </c>
      <c r="E9" s="17" t="s">
        <v>15</v>
      </c>
      <c r="F9" s="17" t="s">
        <v>30</v>
      </c>
      <c r="G9" s="17" t="s">
        <v>31</v>
      </c>
      <c r="H9" s="17" t="s">
        <v>32</v>
      </c>
      <c r="I9" s="18" t="s">
        <v>33</v>
      </c>
    </row>
    <row r="10" spans="1:11" ht="20.100000000000001" customHeight="1" x14ac:dyDescent="0.25">
      <c r="A10" s="19" t="s">
        <v>34</v>
      </c>
      <c r="B10" s="20">
        <v>46056.340277777781</v>
      </c>
      <c r="C10" s="20">
        <v>46056.482638888891</v>
      </c>
      <c r="D10" s="21">
        <v>48210</v>
      </c>
      <c r="E10" s="21">
        <v>48278</v>
      </c>
      <c r="F10" s="21">
        <f t="shared" ref="F10:F41" si="0">IF(OR(D10="",E10=""),"",E10-D10)</f>
        <v>68</v>
      </c>
      <c r="G10" s="22" t="s">
        <v>4</v>
      </c>
      <c r="H10" s="22" t="s">
        <v>35</v>
      </c>
      <c r="I10" s="23" t="s">
        <v>36</v>
      </c>
    </row>
    <row r="11" spans="1:11" x14ac:dyDescent="0.25">
      <c r="A11" s="30" t="s">
        <v>37</v>
      </c>
      <c r="B11" s="31">
        <v>46057.375</v>
      </c>
      <c r="C11" s="31">
        <v>46057.447916666657</v>
      </c>
      <c r="D11" s="32">
        <v>48278</v>
      </c>
      <c r="E11" s="32">
        <v>48312</v>
      </c>
      <c r="F11" s="32">
        <f t="shared" si="0"/>
        <v>34</v>
      </c>
      <c r="G11" s="33" t="s">
        <v>11</v>
      </c>
      <c r="H11" s="33" t="s">
        <v>38</v>
      </c>
      <c r="I11" s="34" t="s">
        <v>39</v>
      </c>
    </row>
    <row r="12" spans="1:11" x14ac:dyDescent="0.25">
      <c r="A12" s="19" t="s">
        <v>40</v>
      </c>
      <c r="B12" s="20">
        <v>46059.680555555547</v>
      </c>
      <c r="C12" s="20">
        <v>46059.753472222219</v>
      </c>
      <c r="D12" s="21">
        <v>48312</v>
      </c>
      <c r="E12" s="21">
        <v>48358</v>
      </c>
      <c r="F12" s="21">
        <f t="shared" si="0"/>
        <v>46</v>
      </c>
      <c r="G12" s="22" t="s">
        <v>2</v>
      </c>
      <c r="H12" s="22" t="s">
        <v>41</v>
      </c>
      <c r="I12" s="23" t="s">
        <v>42</v>
      </c>
    </row>
    <row r="13" spans="1:11" x14ac:dyDescent="0.25">
      <c r="A13" s="30" t="s">
        <v>43</v>
      </c>
      <c r="B13" s="31">
        <v>46061.3125</v>
      </c>
      <c r="C13" s="31">
        <v>46061.548611111109</v>
      </c>
      <c r="D13" s="32">
        <v>48358</v>
      </c>
      <c r="E13" s="32">
        <v>48440</v>
      </c>
      <c r="F13" s="32">
        <f t="shared" si="0"/>
        <v>82</v>
      </c>
      <c r="G13" s="33" t="s">
        <v>4</v>
      </c>
      <c r="H13" s="33" t="s">
        <v>44</v>
      </c>
      <c r="I13" s="34" t="s">
        <v>45</v>
      </c>
    </row>
    <row r="14" spans="1:11" x14ac:dyDescent="0.25">
      <c r="A14" s="19" t="s">
        <v>46</v>
      </c>
      <c r="B14" s="20">
        <v>46063.427083333343</v>
      </c>
      <c r="C14" s="20">
        <v>46063.5</v>
      </c>
      <c r="D14" s="21">
        <v>48440</v>
      </c>
      <c r="E14" s="21">
        <v>48462</v>
      </c>
      <c r="F14" s="21">
        <f t="shared" si="0"/>
        <v>22</v>
      </c>
      <c r="G14" s="22" t="s">
        <v>16</v>
      </c>
      <c r="H14" s="22" t="s">
        <v>47</v>
      </c>
      <c r="I14" s="23" t="s">
        <v>48</v>
      </c>
    </row>
    <row r="15" spans="1:11" ht="30" x14ac:dyDescent="0.25">
      <c r="A15" s="30" t="s">
        <v>49</v>
      </c>
      <c r="B15" s="31">
        <v>46065.625</v>
      </c>
      <c r="C15" s="31">
        <v>46065.722222222219</v>
      </c>
      <c r="D15" s="32">
        <v>48462</v>
      </c>
      <c r="E15" s="32">
        <v>48496</v>
      </c>
      <c r="F15" s="32">
        <f t="shared" si="0"/>
        <v>34</v>
      </c>
      <c r="G15" s="33" t="s">
        <v>21</v>
      </c>
      <c r="H15" s="33" t="s">
        <v>50</v>
      </c>
      <c r="I15" s="34" t="s">
        <v>51</v>
      </c>
    </row>
    <row r="16" spans="1:11" x14ac:dyDescent="0.25">
      <c r="A16" s="19" t="s">
        <v>52</v>
      </c>
      <c r="B16" s="20">
        <v>46067.368055555547</v>
      </c>
      <c r="C16" s="20">
        <v>46067.434027777781</v>
      </c>
      <c r="D16" s="21">
        <v>48496</v>
      </c>
      <c r="E16" s="21">
        <v>48526</v>
      </c>
      <c r="F16" s="21">
        <f t="shared" si="0"/>
        <v>30</v>
      </c>
      <c r="G16" s="22" t="s">
        <v>2</v>
      </c>
      <c r="H16" s="22" t="s">
        <v>53</v>
      </c>
      <c r="I16" s="23" t="s">
        <v>54</v>
      </c>
    </row>
    <row r="17" spans="1:9" ht="30" x14ac:dyDescent="0.25">
      <c r="A17" s="30" t="s">
        <v>55</v>
      </c>
      <c r="B17" s="31">
        <v>46069.402777777781</v>
      </c>
      <c r="C17" s="31">
        <v>46069.510416666657</v>
      </c>
      <c r="D17" s="32">
        <v>48526</v>
      </c>
      <c r="E17" s="32">
        <v>48574</v>
      </c>
      <c r="F17" s="32">
        <f t="shared" si="0"/>
        <v>48</v>
      </c>
      <c r="G17" s="33" t="s">
        <v>4</v>
      </c>
      <c r="H17" s="33" t="s">
        <v>56</v>
      </c>
      <c r="I17" s="34" t="s">
        <v>57</v>
      </c>
    </row>
    <row r="18" spans="1:9" x14ac:dyDescent="0.25">
      <c r="A18" s="19"/>
      <c r="B18" s="20"/>
      <c r="C18" s="20"/>
      <c r="D18" s="21"/>
      <c r="E18" s="21"/>
      <c r="F18" s="21" t="str">
        <f t="shared" si="0"/>
        <v/>
      </c>
      <c r="G18" s="22"/>
      <c r="H18" s="22"/>
      <c r="I18" s="23"/>
    </row>
    <row r="19" spans="1:9" x14ac:dyDescent="0.25">
      <c r="A19" s="30"/>
      <c r="B19" s="31"/>
      <c r="C19" s="31"/>
      <c r="D19" s="32"/>
      <c r="E19" s="32"/>
      <c r="F19" s="32" t="str">
        <f t="shared" si="0"/>
        <v/>
      </c>
      <c r="G19" s="33"/>
      <c r="H19" s="33"/>
      <c r="I19" s="34"/>
    </row>
    <row r="20" spans="1:9" x14ac:dyDescent="0.25">
      <c r="A20" s="19"/>
      <c r="B20" s="20"/>
      <c r="C20" s="20"/>
      <c r="D20" s="21"/>
      <c r="E20" s="21"/>
      <c r="F20" s="21" t="str">
        <f t="shared" si="0"/>
        <v/>
      </c>
      <c r="G20" s="22"/>
      <c r="H20" s="22"/>
      <c r="I20" s="23"/>
    </row>
    <row r="21" spans="1:9" x14ac:dyDescent="0.25">
      <c r="A21" s="30"/>
      <c r="B21" s="31"/>
      <c r="C21" s="31"/>
      <c r="D21" s="32"/>
      <c r="E21" s="32"/>
      <c r="F21" s="32" t="str">
        <f t="shared" si="0"/>
        <v/>
      </c>
      <c r="G21" s="33"/>
      <c r="H21" s="33"/>
      <c r="I21" s="34"/>
    </row>
    <row r="22" spans="1:9" x14ac:dyDescent="0.25">
      <c r="A22" s="19"/>
      <c r="B22" s="20"/>
      <c r="C22" s="20"/>
      <c r="D22" s="21"/>
      <c r="E22" s="21"/>
      <c r="F22" s="21" t="str">
        <f t="shared" si="0"/>
        <v/>
      </c>
      <c r="G22" s="22"/>
      <c r="H22" s="22"/>
      <c r="I22" s="23"/>
    </row>
    <row r="23" spans="1:9" x14ac:dyDescent="0.25">
      <c r="A23" s="30"/>
      <c r="B23" s="31"/>
      <c r="C23" s="31"/>
      <c r="D23" s="32"/>
      <c r="E23" s="32"/>
      <c r="F23" s="32" t="str">
        <f t="shared" si="0"/>
        <v/>
      </c>
      <c r="G23" s="33"/>
      <c r="H23" s="33"/>
      <c r="I23" s="34"/>
    </row>
    <row r="24" spans="1:9" x14ac:dyDescent="0.25">
      <c r="A24" s="19"/>
      <c r="B24" s="20"/>
      <c r="C24" s="20"/>
      <c r="D24" s="21"/>
      <c r="E24" s="21"/>
      <c r="F24" s="21" t="str">
        <f t="shared" si="0"/>
        <v/>
      </c>
      <c r="G24" s="22"/>
      <c r="H24" s="22"/>
      <c r="I24" s="23"/>
    </row>
    <row r="25" spans="1:9" x14ac:dyDescent="0.25">
      <c r="A25" s="30"/>
      <c r="B25" s="31"/>
      <c r="C25" s="31"/>
      <c r="D25" s="32"/>
      <c r="E25" s="32"/>
      <c r="F25" s="32" t="str">
        <f t="shared" si="0"/>
        <v/>
      </c>
      <c r="G25" s="33"/>
      <c r="H25" s="33"/>
      <c r="I25" s="34"/>
    </row>
    <row r="26" spans="1:9" x14ac:dyDescent="0.25">
      <c r="A26" s="19"/>
      <c r="B26" s="20"/>
      <c r="C26" s="20"/>
      <c r="D26" s="21"/>
      <c r="E26" s="21"/>
      <c r="F26" s="21" t="str">
        <f t="shared" si="0"/>
        <v/>
      </c>
      <c r="G26" s="22"/>
      <c r="H26" s="22"/>
      <c r="I26" s="23"/>
    </row>
    <row r="27" spans="1:9" x14ac:dyDescent="0.25">
      <c r="A27" s="30"/>
      <c r="B27" s="31"/>
      <c r="C27" s="31"/>
      <c r="D27" s="32"/>
      <c r="E27" s="32"/>
      <c r="F27" s="32" t="str">
        <f t="shared" si="0"/>
        <v/>
      </c>
      <c r="G27" s="33"/>
      <c r="H27" s="33"/>
      <c r="I27" s="34"/>
    </row>
    <row r="28" spans="1:9" x14ac:dyDescent="0.25">
      <c r="A28" s="19"/>
      <c r="B28" s="20"/>
      <c r="C28" s="20"/>
      <c r="D28" s="21"/>
      <c r="E28" s="21"/>
      <c r="F28" s="21" t="str">
        <f t="shared" si="0"/>
        <v/>
      </c>
      <c r="G28" s="22"/>
      <c r="H28" s="22"/>
      <c r="I28" s="23"/>
    </row>
    <row r="29" spans="1:9" x14ac:dyDescent="0.25">
      <c r="A29" s="30"/>
      <c r="B29" s="31"/>
      <c r="C29" s="31"/>
      <c r="D29" s="32"/>
      <c r="E29" s="32"/>
      <c r="F29" s="32" t="str">
        <f t="shared" si="0"/>
        <v/>
      </c>
      <c r="G29" s="33"/>
      <c r="H29" s="33"/>
      <c r="I29" s="34"/>
    </row>
    <row r="30" spans="1:9" x14ac:dyDescent="0.25">
      <c r="A30" s="19"/>
      <c r="B30" s="20"/>
      <c r="C30" s="20"/>
      <c r="D30" s="21"/>
      <c r="E30" s="21"/>
      <c r="F30" s="21" t="str">
        <f t="shared" si="0"/>
        <v/>
      </c>
      <c r="G30" s="22"/>
      <c r="H30" s="22"/>
      <c r="I30" s="23"/>
    </row>
    <row r="31" spans="1:9" x14ac:dyDescent="0.25">
      <c r="A31" s="30"/>
      <c r="B31" s="31"/>
      <c r="C31" s="31"/>
      <c r="D31" s="32"/>
      <c r="E31" s="32"/>
      <c r="F31" s="32" t="str">
        <f t="shared" si="0"/>
        <v/>
      </c>
      <c r="G31" s="33"/>
      <c r="H31" s="33"/>
      <c r="I31" s="34"/>
    </row>
    <row r="32" spans="1:9" x14ac:dyDescent="0.25">
      <c r="A32" s="19"/>
      <c r="B32" s="20"/>
      <c r="C32" s="20"/>
      <c r="D32" s="21"/>
      <c r="E32" s="21"/>
      <c r="F32" s="21" t="str">
        <f t="shared" si="0"/>
        <v/>
      </c>
      <c r="G32" s="22"/>
      <c r="H32" s="22"/>
      <c r="I32" s="23"/>
    </row>
    <row r="33" spans="1:9" x14ac:dyDescent="0.25">
      <c r="A33" s="30"/>
      <c r="B33" s="31"/>
      <c r="C33" s="31"/>
      <c r="D33" s="32"/>
      <c r="E33" s="32"/>
      <c r="F33" s="32" t="str">
        <f t="shared" si="0"/>
        <v/>
      </c>
      <c r="G33" s="33"/>
      <c r="H33" s="33"/>
      <c r="I33" s="34"/>
    </row>
    <row r="34" spans="1:9" x14ac:dyDescent="0.25">
      <c r="A34" s="19"/>
      <c r="B34" s="20"/>
      <c r="C34" s="20"/>
      <c r="D34" s="21"/>
      <c r="E34" s="21"/>
      <c r="F34" s="21" t="str">
        <f t="shared" si="0"/>
        <v/>
      </c>
      <c r="G34" s="22"/>
      <c r="H34" s="22"/>
      <c r="I34" s="23"/>
    </row>
    <row r="35" spans="1:9" x14ac:dyDescent="0.25">
      <c r="A35" s="30"/>
      <c r="B35" s="31"/>
      <c r="C35" s="31"/>
      <c r="D35" s="32"/>
      <c r="E35" s="32"/>
      <c r="F35" s="32" t="str">
        <f t="shared" si="0"/>
        <v/>
      </c>
      <c r="G35" s="33"/>
      <c r="H35" s="33"/>
      <c r="I35" s="34"/>
    </row>
    <row r="36" spans="1:9" x14ac:dyDescent="0.25">
      <c r="A36" s="19"/>
      <c r="B36" s="20"/>
      <c r="C36" s="20"/>
      <c r="D36" s="21"/>
      <c r="E36" s="21"/>
      <c r="F36" s="21" t="str">
        <f t="shared" si="0"/>
        <v/>
      </c>
      <c r="G36" s="22"/>
      <c r="H36" s="22"/>
      <c r="I36" s="23"/>
    </row>
    <row r="37" spans="1:9" x14ac:dyDescent="0.25">
      <c r="A37" s="30"/>
      <c r="B37" s="31"/>
      <c r="C37" s="31"/>
      <c r="D37" s="32"/>
      <c r="E37" s="32"/>
      <c r="F37" s="32" t="str">
        <f t="shared" si="0"/>
        <v/>
      </c>
      <c r="G37" s="33"/>
      <c r="H37" s="33"/>
      <c r="I37" s="34"/>
    </row>
    <row r="38" spans="1:9" x14ac:dyDescent="0.25">
      <c r="A38" s="19"/>
      <c r="B38" s="20"/>
      <c r="C38" s="20"/>
      <c r="D38" s="21"/>
      <c r="E38" s="21"/>
      <c r="F38" s="21" t="str">
        <f t="shared" si="0"/>
        <v/>
      </c>
      <c r="G38" s="22"/>
      <c r="H38" s="22"/>
      <c r="I38" s="23"/>
    </row>
    <row r="39" spans="1:9" x14ac:dyDescent="0.25">
      <c r="A39" s="30"/>
      <c r="B39" s="31"/>
      <c r="C39" s="31"/>
      <c r="D39" s="32"/>
      <c r="E39" s="32"/>
      <c r="F39" s="32" t="str">
        <f t="shared" si="0"/>
        <v/>
      </c>
      <c r="G39" s="33"/>
      <c r="H39" s="33"/>
      <c r="I39" s="34"/>
    </row>
    <row r="40" spans="1:9" x14ac:dyDescent="0.25">
      <c r="A40" s="19"/>
      <c r="B40" s="20"/>
      <c r="C40" s="20"/>
      <c r="D40" s="21"/>
      <c r="E40" s="21"/>
      <c r="F40" s="21" t="str">
        <f t="shared" si="0"/>
        <v/>
      </c>
      <c r="G40" s="22"/>
      <c r="H40" s="22"/>
      <c r="I40" s="23"/>
    </row>
    <row r="41" spans="1:9" x14ac:dyDescent="0.25">
      <c r="A41" s="30"/>
      <c r="B41" s="31"/>
      <c r="C41" s="31"/>
      <c r="D41" s="32"/>
      <c r="E41" s="32"/>
      <c r="F41" s="32" t="str">
        <f t="shared" si="0"/>
        <v/>
      </c>
      <c r="G41" s="33"/>
      <c r="H41" s="33"/>
      <c r="I41" s="34"/>
    </row>
    <row r="42" spans="1:9" x14ac:dyDescent="0.25">
      <c r="A42" s="19"/>
      <c r="B42" s="20"/>
      <c r="C42" s="20"/>
      <c r="D42" s="21"/>
      <c r="E42" s="21"/>
      <c r="F42" s="21" t="str">
        <f t="shared" ref="F42:F73" si="1">IF(OR(D42="",E42=""),"",E42-D42)</f>
        <v/>
      </c>
      <c r="G42" s="22"/>
      <c r="H42" s="22"/>
      <c r="I42" s="23"/>
    </row>
    <row r="43" spans="1:9" x14ac:dyDescent="0.25">
      <c r="A43" s="30"/>
      <c r="B43" s="31"/>
      <c r="C43" s="31"/>
      <c r="D43" s="32"/>
      <c r="E43" s="32"/>
      <c r="F43" s="32" t="str">
        <f t="shared" si="1"/>
        <v/>
      </c>
      <c r="G43" s="33"/>
      <c r="H43" s="33"/>
      <c r="I43" s="34"/>
    </row>
    <row r="44" spans="1:9" x14ac:dyDescent="0.25">
      <c r="A44" s="19"/>
      <c r="B44" s="20"/>
      <c r="C44" s="20"/>
      <c r="D44" s="21"/>
      <c r="E44" s="21"/>
      <c r="F44" s="21" t="str">
        <f t="shared" si="1"/>
        <v/>
      </c>
      <c r="G44" s="22"/>
      <c r="H44" s="22"/>
      <c r="I44" s="23"/>
    </row>
    <row r="45" spans="1:9" x14ac:dyDescent="0.25">
      <c r="A45" s="30"/>
      <c r="B45" s="31"/>
      <c r="C45" s="31"/>
      <c r="D45" s="32"/>
      <c r="E45" s="32"/>
      <c r="F45" s="32" t="str">
        <f t="shared" si="1"/>
        <v/>
      </c>
      <c r="G45" s="33"/>
      <c r="H45" s="33"/>
      <c r="I45" s="34"/>
    </row>
    <row r="46" spans="1:9" x14ac:dyDescent="0.25">
      <c r="A46" s="19"/>
      <c r="B46" s="20"/>
      <c r="C46" s="20"/>
      <c r="D46" s="21"/>
      <c r="E46" s="21"/>
      <c r="F46" s="21" t="str">
        <f t="shared" si="1"/>
        <v/>
      </c>
      <c r="G46" s="22"/>
      <c r="H46" s="22"/>
      <c r="I46" s="23"/>
    </row>
    <row r="47" spans="1:9" x14ac:dyDescent="0.25">
      <c r="A47" s="30"/>
      <c r="B47" s="31"/>
      <c r="C47" s="31"/>
      <c r="D47" s="32"/>
      <c r="E47" s="32"/>
      <c r="F47" s="32" t="str">
        <f t="shared" si="1"/>
        <v/>
      </c>
      <c r="G47" s="33"/>
      <c r="H47" s="33"/>
      <c r="I47" s="34"/>
    </row>
    <row r="48" spans="1:9" x14ac:dyDescent="0.25">
      <c r="A48" s="19"/>
      <c r="B48" s="20"/>
      <c r="C48" s="20"/>
      <c r="D48" s="21"/>
      <c r="E48" s="21"/>
      <c r="F48" s="21" t="str">
        <f t="shared" si="1"/>
        <v/>
      </c>
      <c r="G48" s="22"/>
      <c r="H48" s="22"/>
      <c r="I48" s="23"/>
    </row>
    <row r="49" spans="1:9" x14ac:dyDescent="0.25">
      <c r="A49" s="30"/>
      <c r="B49" s="31"/>
      <c r="C49" s="31"/>
      <c r="D49" s="32"/>
      <c r="E49" s="32"/>
      <c r="F49" s="32" t="str">
        <f t="shared" si="1"/>
        <v/>
      </c>
      <c r="G49" s="33"/>
      <c r="H49" s="33"/>
      <c r="I49" s="34"/>
    </row>
    <row r="50" spans="1:9" x14ac:dyDescent="0.25">
      <c r="A50" s="19"/>
      <c r="B50" s="20"/>
      <c r="C50" s="20"/>
      <c r="D50" s="21"/>
      <c r="E50" s="21"/>
      <c r="F50" s="21" t="str">
        <f t="shared" si="1"/>
        <v/>
      </c>
      <c r="G50" s="22"/>
      <c r="H50" s="22"/>
      <c r="I50" s="23"/>
    </row>
    <row r="51" spans="1:9" x14ac:dyDescent="0.25">
      <c r="A51" s="30"/>
      <c r="B51" s="31"/>
      <c r="C51" s="31"/>
      <c r="D51" s="32"/>
      <c r="E51" s="32"/>
      <c r="F51" s="32" t="str">
        <f t="shared" si="1"/>
        <v/>
      </c>
      <c r="G51" s="33"/>
      <c r="H51" s="33"/>
      <c r="I51" s="34"/>
    </row>
    <row r="52" spans="1:9" x14ac:dyDescent="0.25">
      <c r="A52" s="19"/>
      <c r="B52" s="20"/>
      <c r="C52" s="20"/>
      <c r="D52" s="21"/>
      <c r="E52" s="21"/>
      <c r="F52" s="21" t="str">
        <f t="shared" si="1"/>
        <v/>
      </c>
      <c r="G52" s="22"/>
      <c r="H52" s="22"/>
      <c r="I52" s="23"/>
    </row>
    <row r="53" spans="1:9" x14ac:dyDescent="0.25">
      <c r="A53" s="30"/>
      <c r="B53" s="31"/>
      <c r="C53" s="31"/>
      <c r="D53" s="32"/>
      <c r="E53" s="32"/>
      <c r="F53" s="32" t="str">
        <f t="shared" si="1"/>
        <v/>
      </c>
      <c r="G53" s="33"/>
      <c r="H53" s="33"/>
      <c r="I53" s="34"/>
    </row>
    <row r="54" spans="1:9" x14ac:dyDescent="0.25">
      <c r="A54" s="19"/>
      <c r="B54" s="20"/>
      <c r="C54" s="20"/>
      <c r="D54" s="21"/>
      <c r="E54" s="21"/>
      <c r="F54" s="21" t="str">
        <f t="shared" si="1"/>
        <v/>
      </c>
      <c r="G54" s="22"/>
      <c r="H54" s="22"/>
      <c r="I54" s="23"/>
    </row>
    <row r="55" spans="1:9" x14ac:dyDescent="0.25">
      <c r="A55" s="30"/>
      <c r="B55" s="31"/>
      <c r="C55" s="31"/>
      <c r="D55" s="32"/>
      <c r="E55" s="32"/>
      <c r="F55" s="32" t="str">
        <f t="shared" si="1"/>
        <v/>
      </c>
      <c r="G55" s="33"/>
      <c r="H55" s="33"/>
      <c r="I55" s="34"/>
    </row>
    <row r="56" spans="1:9" x14ac:dyDescent="0.25">
      <c r="A56" s="19"/>
      <c r="B56" s="20"/>
      <c r="C56" s="20"/>
      <c r="D56" s="21"/>
      <c r="E56" s="21"/>
      <c r="F56" s="21" t="str">
        <f t="shared" si="1"/>
        <v/>
      </c>
      <c r="G56" s="22"/>
      <c r="H56" s="22"/>
      <c r="I56" s="23"/>
    </row>
    <row r="57" spans="1:9" x14ac:dyDescent="0.25">
      <c r="A57" s="30"/>
      <c r="B57" s="31"/>
      <c r="C57" s="31"/>
      <c r="D57" s="32"/>
      <c r="E57" s="32"/>
      <c r="F57" s="32" t="str">
        <f t="shared" si="1"/>
        <v/>
      </c>
      <c r="G57" s="33"/>
      <c r="H57" s="33"/>
      <c r="I57" s="34"/>
    </row>
    <row r="58" spans="1:9" x14ac:dyDescent="0.25">
      <c r="A58" s="19"/>
      <c r="B58" s="20"/>
      <c r="C58" s="20"/>
      <c r="D58" s="21"/>
      <c r="E58" s="21"/>
      <c r="F58" s="21" t="str">
        <f t="shared" si="1"/>
        <v/>
      </c>
      <c r="G58" s="22"/>
      <c r="H58" s="22"/>
      <c r="I58" s="23"/>
    </row>
    <row r="59" spans="1:9" x14ac:dyDescent="0.25">
      <c r="A59" s="30"/>
      <c r="B59" s="31"/>
      <c r="C59" s="31"/>
      <c r="D59" s="32"/>
      <c r="E59" s="32"/>
      <c r="F59" s="32" t="str">
        <f t="shared" si="1"/>
        <v/>
      </c>
      <c r="G59" s="33"/>
      <c r="H59" s="33"/>
      <c r="I59" s="34"/>
    </row>
    <row r="60" spans="1:9" x14ac:dyDescent="0.25">
      <c r="A60" s="24"/>
      <c r="B60" s="25"/>
      <c r="C60" s="25"/>
      <c r="D60" s="26"/>
      <c r="E60" s="26"/>
      <c r="F60" s="26" t="str">
        <f t="shared" si="1"/>
        <v/>
      </c>
      <c r="G60" s="27"/>
      <c r="H60" s="27"/>
      <c r="I60" s="28"/>
    </row>
    <row r="62" spans="1:9" ht="21.95" customHeight="1" x14ac:dyDescent="0.25">
      <c r="A62" s="35" t="s">
        <v>58</v>
      </c>
      <c r="B62" s="36"/>
      <c r="C62" s="36"/>
      <c r="D62" s="36"/>
      <c r="E62" s="37"/>
      <c r="F62" s="29" t="str">
        <f ca="1">SUM($F$10:$F$200)</f>
        <v/>
      </c>
    </row>
  </sheetData>
  <mergeCells count="6">
    <mergeCell ref="A62:E62"/>
    <mergeCell ref="F7:I7"/>
    <mergeCell ref="A1:I1"/>
    <mergeCell ref="G4:I4"/>
    <mergeCell ref="A3:I3"/>
    <mergeCell ref="B4:C4"/>
  </mergeCells>
  <conditionalFormatting sqref="A10:I60">
    <cfRule type="expression" dxfId="4" priority="7">
      <formula>AND($B10&lt;&gt;"",$C10&lt;&gt;"",$C10&lt;$B10)</formula>
    </cfRule>
    <cfRule type="expression" dxfId="3" priority="8">
      <formula>AND($D10&lt;&gt;"",$E10&lt;&gt;"",$E10&lt;$D10)</formula>
    </cfRule>
  </conditionalFormatting>
  <conditionalFormatting sqref="F10:F60">
    <cfRule type="expression" dxfId="2" priority="6">
      <formula>$F10&lt;0</formula>
    </cfRule>
  </conditionalFormatting>
  <conditionalFormatting sqref="H6">
    <cfRule type="expression" dxfId="1" priority="9">
      <formula>$H$6="OK"</formula>
    </cfRule>
    <cfRule type="expression" dxfId="0" priority="10">
      <formula>$H$6="Revisar"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Seguimiento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2026-02-17T09:09:10Z</dcterms:modified>
</cp:coreProperties>
</file>