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Horas trabajadas\"/>
    </mc:Choice>
  </mc:AlternateContent>
  <xr:revisionPtr revIDLastSave="0" documentId="13_ncr:1_{BE911FAA-3674-443B-8002-3AE0E55E53A7}" xr6:coauthVersionLast="47" xr6:coauthVersionMax="47" xr10:uidLastSave="{00000000-0000-0000-0000-000000000000}"/>
  <bookViews>
    <workbookView xWindow="5070" yWindow="2385" windowWidth="19095" windowHeight="13095" xr2:uid="{00000000-000D-0000-FFFF-FFFF00000000}"/>
  </bookViews>
  <sheets>
    <sheet name="Control_Horas" sheetId="1" r:id="rId1"/>
  </sheets>
  <definedNames>
    <definedName name="_xlnm._FilterDatabase" localSheetId="0" hidden="1">Control_Horas!$A$10:$M$200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00" i="1" l="1"/>
  <c r="N200" i="1"/>
  <c r="H200" i="1"/>
  <c r="I200" i="1" s="1"/>
  <c r="B200" i="1"/>
  <c r="O199" i="1"/>
  <c r="N199" i="1"/>
  <c r="H199" i="1"/>
  <c r="I199" i="1" s="1"/>
  <c r="B199" i="1"/>
  <c r="O198" i="1"/>
  <c r="N198" i="1"/>
  <c r="H198" i="1"/>
  <c r="I198" i="1" s="1"/>
  <c r="B198" i="1"/>
  <c r="O197" i="1"/>
  <c r="N197" i="1"/>
  <c r="H197" i="1"/>
  <c r="I197" i="1" s="1"/>
  <c r="B197" i="1"/>
  <c r="O196" i="1"/>
  <c r="N196" i="1"/>
  <c r="H196" i="1"/>
  <c r="I196" i="1" s="1"/>
  <c r="B196" i="1"/>
  <c r="O195" i="1"/>
  <c r="N195" i="1"/>
  <c r="I195" i="1"/>
  <c r="J195" i="1" s="1"/>
  <c r="H195" i="1"/>
  <c r="B195" i="1"/>
  <c r="O194" i="1"/>
  <c r="N194" i="1"/>
  <c r="H194" i="1"/>
  <c r="I194" i="1" s="1"/>
  <c r="B194" i="1"/>
  <c r="O193" i="1"/>
  <c r="N193" i="1"/>
  <c r="H193" i="1"/>
  <c r="I193" i="1" s="1"/>
  <c r="B193" i="1"/>
  <c r="O192" i="1"/>
  <c r="N192" i="1"/>
  <c r="H192" i="1"/>
  <c r="I192" i="1" s="1"/>
  <c r="K192" i="1" s="1"/>
  <c r="B192" i="1"/>
  <c r="O191" i="1"/>
  <c r="N191" i="1"/>
  <c r="H191" i="1"/>
  <c r="I191" i="1" s="1"/>
  <c r="K191" i="1" s="1"/>
  <c r="B191" i="1"/>
  <c r="O190" i="1"/>
  <c r="N190" i="1"/>
  <c r="H190" i="1"/>
  <c r="I190" i="1" s="1"/>
  <c r="B190" i="1"/>
  <c r="O189" i="1"/>
  <c r="N189" i="1"/>
  <c r="H189" i="1"/>
  <c r="I189" i="1" s="1"/>
  <c r="J189" i="1" s="1"/>
  <c r="B189" i="1"/>
  <c r="O188" i="1"/>
  <c r="N188" i="1"/>
  <c r="H188" i="1"/>
  <c r="I188" i="1" s="1"/>
  <c r="B188" i="1"/>
  <c r="O187" i="1"/>
  <c r="N187" i="1"/>
  <c r="H187" i="1"/>
  <c r="I187" i="1" s="1"/>
  <c r="B187" i="1"/>
  <c r="O186" i="1"/>
  <c r="N186" i="1"/>
  <c r="H186" i="1"/>
  <c r="I186" i="1" s="1"/>
  <c r="B186" i="1"/>
  <c r="O185" i="1"/>
  <c r="N185" i="1"/>
  <c r="H185" i="1"/>
  <c r="I185" i="1" s="1"/>
  <c r="B185" i="1"/>
  <c r="O184" i="1"/>
  <c r="N184" i="1"/>
  <c r="H184" i="1"/>
  <c r="I184" i="1" s="1"/>
  <c r="B184" i="1"/>
  <c r="O183" i="1"/>
  <c r="N183" i="1"/>
  <c r="H183" i="1"/>
  <c r="I183" i="1" s="1"/>
  <c r="K183" i="1" s="1"/>
  <c r="B183" i="1"/>
  <c r="O182" i="1"/>
  <c r="N182" i="1"/>
  <c r="H182" i="1"/>
  <c r="I182" i="1" s="1"/>
  <c r="B182" i="1"/>
  <c r="O181" i="1"/>
  <c r="N181" i="1"/>
  <c r="H181" i="1"/>
  <c r="I181" i="1" s="1"/>
  <c r="B181" i="1"/>
  <c r="O180" i="1"/>
  <c r="N180" i="1"/>
  <c r="H180" i="1"/>
  <c r="I180" i="1" s="1"/>
  <c r="B180" i="1"/>
  <c r="O179" i="1"/>
  <c r="N179" i="1"/>
  <c r="H179" i="1"/>
  <c r="I179" i="1" s="1"/>
  <c r="B179" i="1"/>
  <c r="O178" i="1"/>
  <c r="N178" i="1"/>
  <c r="H178" i="1"/>
  <c r="I178" i="1" s="1"/>
  <c r="B178" i="1"/>
  <c r="O177" i="1"/>
  <c r="N177" i="1"/>
  <c r="H177" i="1"/>
  <c r="I177" i="1" s="1"/>
  <c r="B177" i="1"/>
  <c r="O176" i="1"/>
  <c r="N176" i="1"/>
  <c r="H176" i="1"/>
  <c r="I176" i="1" s="1"/>
  <c r="B176" i="1"/>
  <c r="O175" i="1"/>
  <c r="N175" i="1"/>
  <c r="H175" i="1"/>
  <c r="I175" i="1" s="1"/>
  <c r="K175" i="1" s="1"/>
  <c r="B175" i="1"/>
  <c r="O174" i="1"/>
  <c r="N174" i="1"/>
  <c r="H174" i="1"/>
  <c r="I174" i="1" s="1"/>
  <c r="B174" i="1"/>
  <c r="O173" i="1"/>
  <c r="N173" i="1"/>
  <c r="H173" i="1"/>
  <c r="I173" i="1" s="1"/>
  <c r="K173" i="1" s="1"/>
  <c r="B173" i="1"/>
  <c r="O172" i="1"/>
  <c r="N172" i="1"/>
  <c r="H172" i="1"/>
  <c r="I172" i="1" s="1"/>
  <c r="J172" i="1" s="1"/>
  <c r="B172" i="1"/>
  <c r="O171" i="1"/>
  <c r="N171" i="1"/>
  <c r="H171" i="1"/>
  <c r="I171" i="1" s="1"/>
  <c r="K171" i="1" s="1"/>
  <c r="B171" i="1"/>
  <c r="O170" i="1"/>
  <c r="N170" i="1"/>
  <c r="H170" i="1"/>
  <c r="I170" i="1" s="1"/>
  <c r="B170" i="1"/>
  <c r="O169" i="1"/>
  <c r="N169" i="1"/>
  <c r="H169" i="1"/>
  <c r="I169" i="1" s="1"/>
  <c r="J169" i="1" s="1"/>
  <c r="B169" i="1"/>
  <c r="O168" i="1"/>
  <c r="N168" i="1"/>
  <c r="H168" i="1"/>
  <c r="I168" i="1" s="1"/>
  <c r="B168" i="1"/>
  <c r="O167" i="1"/>
  <c r="N167" i="1"/>
  <c r="H167" i="1"/>
  <c r="I167" i="1" s="1"/>
  <c r="B167" i="1"/>
  <c r="O166" i="1"/>
  <c r="N166" i="1"/>
  <c r="H166" i="1"/>
  <c r="I166" i="1" s="1"/>
  <c r="B166" i="1"/>
  <c r="O165" i="1"/>
  <c r="N165" i="1"/>
  <c r="H165" i="1"/>
  <c r="I165" i="1" s="1"/>
  <c r="B165" i="1"/>
  <c r="O164" i="1"/>
  <c r="N164" i="1"/>
  <c r="H164" i="1"/>
  <c r="I164" i="1" s="1"/>
  <c r="B164" i="1"/>
  <c r="O163" i="1"/>
  <c r="N163" i="1"/>
  <c r="H163" i="1"/>
  <c r="I163" i="1" s="1"/>
  <c r="K163" i="1" s="1"/>
  <c r="B163" i="1"/>
  <c r="O162" i="1"/>
  <c r="N162" i="1"/>
  <c r="H162" i="1"/>
  <c r="I162" i="1" s="1"/>
  <c r="B162" i="1"/>
  <c r="O161" i="1"/>
  <c r="N161" i="1"/>
  <c r="H161" i="1"/>
  <c r="I161" i="1" s="1"/>
  <c r="B161" i="1"/>
  <c r="O160" i="1"/>
  <c r="N160" i="1"/>
  <c r="H160" i="1"/>
  <c r="I160" i="1" s="1"/>
  <c r="B160" i="1"/>
  <c r="O159" i="1"/>
  <c r="N159" i="1"/>
  <c r="H159" i="1"/>
  <c r="I159" i="1" s="1"/>
  <c r="B159" i="1"/>
  <c r="O158" i="1"/>
  <c r="N158" i="1"/>
  <c r="H158" i="1"/>
  <c r="I158" i="1" s="1"/>
  <c r="K158" i="1" s="1"/>
  <c r="B158" i="1"/>
  <c r="O157" i="1"/>
  <c r="N157" i="1"/>
  <c r="H157" i="1"/>
  <c r="I157" i="1" s="1"/>
  <c r="B157" i="1"/>
  <c r="O156" i="1"/>
  <c r="N156" i="1"/>
  <c r="H156" i="1"/>
  <c r="I156" i="1" s="1"/>
  <c r="B156" i="1"/>
  <c r="O155" i="1"/>
  <c r="N155" i="1"/>
  <c r="H155" i="1"/>
  <c r="I155" i="1" s="1"/>
  <c r="K155" i="1" s="1"/>
  <c r="B155" i="1"/>
  <c r="O154" i="1"/>
  <c r="N154" i="1"/>
  <c r="H154" i="1"/>
  <c r="I154" i="1" s="1"/>
  <c r="B154" i="1"/>
  <c r="O153" i="1"/>
  <c r="N153" i="1"/>
  <c r="H153" i="1"/>
  <c r="I153" i="1" s="1"/>
  <c r="B153" i="1"/>
  <c r="O152" i="1"/>
  <c r="N152" i="1"/>
  <c r="H152" i="1"/>
  <c r="I152" i="1" s="1"/>
  <c r="J152" i="1" s="1"/>
  <c r="B152" i="1"/>
  <c r="O151" i="1"/>
  <c r="N151" i="1"/>
  <c r="H151" i="1"/>
  <c r="I151" i="1" s="1"/>
  <c r="K151" i="1" s="1"/>
  <c r="B151" i="1"/>
  <c r="O150" i="1"/>
  <c r="N150" i="1"/>
  <c r="H150" i="1"/>
  <c r="I150" i="1" s="1"/>
  <c r="B150" i="1"/>
  <c r="O149" i="1"/>
  <c r="N149" i="1"/>
  <c r="H149" i="1"/>
  <c r="I149" i="1" s="1"/>
  <c r="J149" i="1" s="1"/>
  <c r="B149" i="1"/>
  <c r="O148" i="1"/>
  <c r="N148" i="1"/>
  <c r="H148" i="1"/>
  <c r="I148" i="1" s="1"/>
  <c r="B148" i="1"/>
  <c r="O147" i="1"/>
  <c r="N147" i="1"/>
  <c r="H147" i="1"/>
  <c r="I147" i="1" s="1"/>
  <c r="K147" i="1" s="1"/>
  <c r="B147" i="1"/>
  <c r="O146" i="1"/>
  <c r="N146" i="1"/>
  <c r="H146" i="1"/>
  <c r="I146" i="1" s="1"/>
  <c r="B146" i="1"/>
  <c r="O145" i="1"/>
  <c r="N145" i="1"/>
  <c r="H145" i="1"/>
  <c r="I145" i="1" s="1"/>
  <c r="B145" i="1"/>
  <c r="O144" i="1"/>
  <c r="N144" i="1"/>
  <c r="H144" i="1"/>
  <c r="I144" i="1" s="1"/>
  <c r="K144" i="1" s="1"/>
  <c r="B144" i="1"/>
  <c r="O143" i="1"/>
  <c r="N143" i="1"/>
  <c r="H143" i="1"/>
  <c r="I143" i="1" s="1"/>
  <c r="K143" i="1" s="1"/>
  <c r="B143" i="1"/>
  <c r="O142" i="1"/>
  <c r="N142" i="1"/>
  <c r="H142" i="1"/>
  <c r="I142" i="1" s="1"/>
  <c r="B142" i="1"/>
  <c r="O141" i="1"/>
  <c r="N141" i="1"/>
  <c r="H141" i="1"/>
  <c r="I141" i="1" s="1"/>
  <c r="B141" i="1"/>
  <c r="O140" i="1"/>
  <c r="N140" i="1"/>
  <c r="H140" i="1"/>
  <c r="I140" i="1" s="1"/>
  <c r="B140" i="1"/>
  <c r="O139" i="1"/>
  <c r="N139" i="1"/>
  <c r="H139" i="1"/>
  <c r="I139" i="1" s="1"/>
  <c r="B139" i="1"/>
  <c r="O138" i="1"/>
  <c r="N138" i="1"/>
  <c r="H138" i="1"/>
  <c r="I138" i="1" s="1"/>
  <c r="B138" i="1"/>
  <c r="O137" i="1"/>
  <c r="N137" i="1"/>
  <c r="H137" i="1"/>
  <c r="I137" i="1" s="1"/>
  <c r="B137" i="1"/>
  <c r="O136" i="1"/>
  <c r="N136" i="1"/>
  <c r="H136" i="1"/>
  <c r="I136" i="1" s="1"/>
  <c r="B136" i="1"/>
  <c r="O135" i="1"/>
  <c r="N135" i="1"/>
  <c r="H135" i="1"/>
  <c r="I135" i="1" s="1"/>
  <c r="K135" i="1" s="1"/>
  <c r="B135" i="1"/>
  <c r="O134" i="1"/>
  <c r="N134" i="1"/>
  <c r="H134" i="1"/>
  <c r="I134" i="1" s="1"/>
  <c r="B134" i="1"/>
  <c r="O133" i="1"/>
  <c r="N133" i="1"/>
  <c r="H133" i="1"/>
  <c r="I133" i="1" s="1"/>
  <c r="B133" i="1"/>
  <c r="O132" i="1"/>
  <c r="N132" i="1"/>
  <c r="H132" i="1"/>
  <c r="I132" i="1" s="1"/>
  <c r="K132" i="1" s="1"/>
  <c r="B132" i="1"/>
  <c r="O131" i="1"/>
  <c r="N131" i="1"/>
  <c r="H131" i="1"/>
  <c r="I131" i="1" s="1"/>
  <c r="K131" i="1" s="1"/>
  <c r="B131" i="1"/>
  <c r="O130" i="1"/>
  <c r="N130" i="1"/>
  <c r="H130" i="1"/>
  <c r="I130" i="1" s="1"/>
  <c r="B130" i="1"/>
  <c r="O129" i="1"/>
  <c r="N129" i="1"/>
  <c r="H129" i="1"/>
  <c r="I129" i="1" s="1"/>
  <c r="J129" i="1" s="1"/>
  <c r="B129" i="1"/>
  <c r="O128" i="1"/>
  <c r="N128" i="1"/>
  <c r="H128" i="1"/>
  <c r="I128" i="1" s="1"/>
  <c r="B128" i="1"/>
  <c r="O127" i="1"/>
  <c r="N127" i="1"/>
  <c r="H127" i="1"/>
  <c r="I127" i="1" s="1"/>
  <c r="B127" i="1"/>
  <c r="O126" i="1"/>
  <c r="N126" i="1"/>
  <c r="H126" i="1"/>
  <c r="I126" i="1" s="1"/>
  <c r="B126" i="1"/>
  <c r="O125" i="1"/>
  <c r="N125" i="1"/>
  <c r="H125" i="1"/>
  <c r="I125" i="1" s="1"/>
  <c r="B125" i="1"/>
  <c r="O124" i="1"/>
  <c r="N124" i="1"/>
  <c r="H124" i="1"/>
  <c r="I124" i="1" s="1"/>
  <c r="B124" i="1"/>
  <c r="O123" i="1"/>
  <c r="N123" i="1"/>
  <c r="H123" i="1"/>
  <c r="I123" i="1" s="1"/>
  <c r="K123" i="1" s="1"/>
  <c r="B123" i="1"/>
  <c r="O122" i="1"/>
  <c r="N122" i="1"/>
  <c r="H122" i="1"/>
  <c r="I122" i="1" s="1"/>
  <c r="B122" i="1"/>
  <c r="O121" i="1"/>
  <c r="N121" i="1"/>
  <c r="H121" i="1"/>
  <c r="I121" i="1" s="1"/>
  <c r="B121" i="1"/>
  <c r="O120" i="1"/>
  <c r="N120" i="1"/>
  <c r="H120" i="1"/>
  <c r="I120" i="1" s="1"/>
  <c r="B120" i="1"/>
  <c r="O119" i="1"/>
  <c r="N119" i="1"/>
  <c r="H119" i="1"/>
  <c r="I119" i="1" s="1"/>
  <c r="B119" i="1"/>
  <c r="O118" i="1"/>
  <c r="N118" i="1"/>
  <c r="H118" i="1"/>
  <c r="I118" i="1" s="1"/>
  <c r="B118" i="1"/>
  <c r="O117" i="1"/>
  <c r="N117" i="1"/>
  <c r="H117" i="1"/>
  <c r="I117" i="1" s="1"/>
  <c r="B117" i="1"/>
  <c r="O116" i="1"/>
  <c r="N116" i="1"/>
  <c r="H116" i="1"/>
  <c r="I116" i="1" s="1"/>
  <c r="B116" i="1"/>
  <c r="O115" i="1"/>
  <c r="N115" i="1"/>
  <c r="I115" i="1"/>
  <c r="J115" i="1" s="1"/>
  <c r="H115" i="1"/>
  <c r="B115" i="1"/>
  <c r="O114" i="1"/>
  <c r="N114" i="1"/>
  <c r="H114" i="1"/>
  <c r="I114" i="1" s="1"/>
  <c r="B114" i="1"/>
  <c r="O113" i="1"/>
  <c r="N113" i="1"/>
  <c r="H113" i="1"/>
  <c r="I113" i="1" s="1"/>
  <c r="B113" i="1"/>
  <c r="O112" i="1"/>
  <c r="N112" i="1"/>
  <c r="H112" i="1"/>
  <c r="I112" i="1" s="1"/>
  <c r="J112" i="1" s="1"/>
  <c r="B112" i="1"/>
  <c r="O111" i="1"/>
  <c r="N111" i="1"/>
  <c r="H111" i="1"/>
  <c r="I111" i="1" s="1"/>
  <c r="J111" i="1" s="1"/>
  <c r="B111" i="1"/>
  <c r="O110" i="1"/>
  <c r="N110" i="1"/>
  <c r="H110" i="1"/>
  <c r="I110" i="1" s="1"/>
  <c r="B110" i="1"/>
  <c r="O109" i="1"/>
  <c r="N109" i="1"/>
  <c r="H109" i="1"/>
  <c r="I109" i="1" s="1"/>
  <c r="J109" i="1" s="1"/>
  <c r="B109" i="1"/>
  <c r="O108" i="1"/>
  <c r="N108" i="1"/>
  <c r="H108" i="1"/>
  <c r="I108" i="1" s="1"/>
  <c r="B108" i="1"/>
  <c r="O107" i="1"/>
  <c r="N107" i="1"/>
  <c r="H107" i="1"/>
  <c r="I107" i="1" s="1"/>
  <c r="J107" i="1" s="1"/>
  <c r="B107" i="1"/>
  <c r="O106" i="1"/>
  <c r="N106" i="1"/>
  <c r="H106" i="1"/>
  <c r="I106" i="1" s="1"/>
  <c r="B106" i="1"/>
  <c r="O105" i="1"/>
  <c r="N105" i="1"/>
  <c r="H105" i="1"/>
  <c r="I105" i="1" s="1"/>
  <c r="B105" i="1"/>
  <c r="O104" i="1"/>
  <c r="N104" i="1"/>
  <c r="H104" i="1"/>
  <c r="I104" i="1" s="1"/>
  <c r="B104" i="1"/>
  <c r="O103" i="1"/>
  <c r="N103" i="1"/>
  <c r="H103" i="1"/>
  <c r="I103" i="1" s="1"/>
  <c r="K103" i="1" s="1"/>
  <c r="B103" i="1"/>
  <c r="O102" i="1"/>
  <c r="N102" i="1"/>
  <c r="H102" i="1"/>
  <c r="I102" i="1" s="1"/>
  <c r="B102" i="1"/>
  <c r="O101" i="1"/>
  <c r="N101" i="1"/>
  <c r="H101" i="1"/>
  <c r="I101" i="1" s="1"/>
  <c r="B101" i="1"/>
  <c r="O100" i="1"/>
  <c r="N100" i="1"/>
  <c r="H100" i="1"/>
  <c r="I100" i="1" s="1"/>
  <c r="B100" i="1"/>
  <c r="O99" i="1"/>
  <c r="N99" i="1"/>
  <c r="H99" i="1"/>
  <c r="I99" i="1" s="1"/>
  <c r="B99" i="1"/>
  <c r="O98" i="1"/>
  <c r="N98" i="1"/>
  <c r="H98" i="1"/>
  <c r="I98" i="1" s="1"/>
  <c r="B98" i="1"/>
  <c r="O97" i="1"/>
  <c r="N97" i="1"/>
  <c r="H97" i="1"/>
  <c r="I97" i="1" s="1"/>
  <c r="B97" i="1"/>
  <c r="O96" i="1"/>
  <c r="N96" i="1"/>
  <c r="H96" i="1"/>
  <c r="I96" i="1" s="1"/>
  <c r="B96" i="1"/>
  <c r="O95" i="1"/>
  <c r="N95" i="1"/>
  <c r="H95" i="1"/>
  <c r="I95" i="1" s="1"/>
  <c r="J95" i="1" s="1"/>
  <c r="B95" i="1"/>
  <c r="O94" i="1"/>
  <c r="N94" i="1"/>
  <c r="H94" i="1"/>
  <c r="I94" i="1" s="1"/>
  <c r="B94" i="1"/>
  <c r="O93" i="1"/>
  <c r="N93" i="1"/>
  <c r="H93" i="1"/>
  <c r="I93" i="1" s="1"/>
  <c r="B93" i="1"/>
  <c r="O92" i="1"/>
  <c r="N92" i="1"/>
  <c r="H92" i="1"/>
  <c r="I92" i="1" s="1"/>
  <c r="J92" i="1" s="1"/>
  <c r="B92" i="1"/>
  <c r="O91" i="1"/>
  <c r="N91" i="1"/>
  <c r="H91" i="1"/>
  <c r="I91" i="1" s="1"/>
  <c r="J91" i="1" s="1"/>
  <c r="B91" i="1"/>
  <c r="O90" i="1"/>
  <c r="N90" i="1"/>
  <c r="H90" i="1"/>
  <c r="I90" i="1" s="1"/>
  <c r="B90" i="1"/>
  <c r="O89" i="1"/>
  <c r="N89" i="1"/>
  <c r="H89" i="1"/>
  <c r="I89" i="1" s="1"/>
  <c r="J89" i="1" s="1"/>
  <c r="B89" i="1"/>
  <c r="O88" i="1"/>
  <c r="N88" i="1"/>
  <c r="H88" i="1"/>
  <c r="I88" i="1" s="1"/>
  <c r="B88" i="1"/>
  <c r="O87" i="1"/>
  <c r="N87" i="1"/>
  <c r="H87" i="1"/>
  <c r="I87" i="1" s="1"/>
  <c r="B87" i="1"/>
  <c r="O86" i="1"/>
  <c r="N86" i="1"/>
  <c r="H86" i="1"/>
  <c r="I86" i="1" s="1"/>
  <c r="B86" i="1"/>
  <c r="O85" i="1"/>
  <c r="N85" i="1"/>
  <c r="H85" i="1"/>
  <c r="I85" i="1" s="1"/>
  <c r="B85" i="1"/>
  <c r="O84" i="1"/>
  <c r="N84" i="1"/>
  <c r="H84" i="1"/>
  <c r="I84" i="1" s="1"/>
  <c r="B84" i="1"/>
  <c r="O83" i="1"/>
  <c r="N83" i="1"/>
  <c r="H83" i="1"/>
  <c r="I83" i="1" s="1"/>
  <c r="K83" i="1" s="1"/>
  <c r="B83" i="1"/>
  <c r="O82" i="1"/>
  <c r="N82" i="1"/>
  <c r="H82" i="1"/>
  <c r="I82" i="1" s="1"/>
  <c r="B82" i="1"/>
  <c r="O81" i="1"/>
  <c r="N81" i="1"/>
  <c r="H81" i="1"/>
  <c r="I81" i="1" s="1"/>
  <c r="J81" i="1" s="1"/>
  <c r="B81" i="1"/>
  <c r="O80" i="1"/>
  <c r="N80" i="1"/>
  <c r="H80" i="1"/>
  <c r="I80" i="1" s="1"/>
  <c r="B80" i="1"/>
  <c r="O79" i="1"/>
  <c r="N79" i="1"/>
  <c r="H79" i="1"/>
  <c r="I79" i="1" s="1"/>
  <c r="B79" i="1"/>
  <c r="O78" i="1"/>
  <c r="N78" i="1"/>
  <c r="H78" i="1"/>
  <c r="I78" i="1" s="1"/>
  <c r="B78" i="1"/>
  <c r="O77" i="1"/>
  <c r="N77" i="1"/>
  <c r="H77" i="1"/>
  <c r="I77" i="1" s="1"/>
  <c r="B77" i="1"/>
  <c r="O76" i="1"/>
  <c r="N76" i="1"/>
  <c r="H76" i="1"/>
  <c r="I76" i="1" s="1"/>
  <c r="B76" i="1"/>
  <c r="O75" i="1"/>
  <c r="N75" i="1"/>
  <c r="H75" i="1"/>
  <c r="I75" i="1" s="1"/>
  <c r="J75" i="1" s="1"/>
  <c r="B75" i="1"/>
  <c r="O74" i="1"/>
  <c r="N74" i="1"/>
  <c r="H74" i="1"/>
  <c r="I74" i="1" s="1"/>
  <c r="B74" i="1"/>
  <c r="O73" i="1"/>
  <c r="N73" i="1"/>
  <c r="H73" i="1"/>
  <c r="I73" i="1" s="1"/>
  <c r="B73" i="1"/>
  <c r="O72" i="1"/>
  <c r="N72" i="1"/>
  <c r="H72" i="1"/>
  <c r="I72" i="1" s="1"/>
  <c r="K72" i="1" s="1"/>
  <c r="B72" i="1"/>
  <c r="O71" i="1"/>
  <c r="N71" i="1"/>
  <c r="H71" i="1"/>
  <c r="I71" i="1" s="1"/>
  <c r="J71" i="1" s="1"/>
  <c r="B71" i="1"/>
  <c r="O70" i="1"/>
  <c r="N70" i="1"/>
  <c r="H70" i="1"/>
  <c r="I70" i="1" s="1"/>
  <c r="J70" i="1" s="1"/>
  <c r="B70" i="1"/>
  <c r="O69" i="1"/>
  <c r="N69" i="1"/>
  <c r="H69" i="1"/>
  <c r="I69" i="1" s="1"/>
  <c r="J69" i="1" s="1"/>
  <c r="B69" i="1"/>
  <c r="O68" i="1"/>
  <c r="N68" i="1"/>
  <c r="H68" i="1"/>
  <c r="I68" i="1" s="1"/>
  <c r="B68" i="1"/>
  <c r="O67" i="1"/>
  <c r="N67" i="1"/>
  <c r="H67" i="1"/>
  <c r="I67" i="1" s="1"/>
  <c r="B67" i="1"/>
  <c r="O66" i="1"/>
  <c r="N66" i="1"/>
  <c r="H66" i="1"/>
  <c r="I66" i="1" s="1"/>
  <c r="B66" i="1"/>
  <c r="O65" i="1"/>
  <c r="N65" i="1"/>
  <c r="H65" i="1"/>
  <c r="I65" i="1" s="1"/>
  <c r="B65" i="1"/>
  <c r="O64" i="1"/>
  <c r="N64" i="1"/>
  <c r="H64" i="1"/>
  <c r="I64" i="1" s="1"/>
  <c r="B64" i="1"/>
  <c r="O63" i="1"/>
  <c r="N63" i="1"/>
  <c r="H63" i="1"/>
  <c r="I63" i="1" s="1"/>
  <c r="K63" i="1" s="1"/>
  <c r="B63" i="1"/>
  <c r="O62" i="1"/>
  <c r="N62" i="1"/>
  <c r="H62" i="1"/>
  <c r="I62" i="1" s="1"/>
  <c r="B62" i="1"/>
  <c r="O61" i="1"/>
  <c r="N61" i="1"/>
  <c r="H61" i="1"/>
  <c r="I61" i="1" s="1"/>
  <c r="B61" i="1"/>
  <c r="O60" i="1"/>
  <c r="N60" i="1"/>
  <c r="H60" i="1"/>
  <c r="I60" i="1" s="1"/>
  <c r="B60" i="1"/>
  <c r="O59" i="1"/>
  <c r="N59" i="1"/>
  <c r="H59" i="1"/>
  <c r="I59" i="1" s="1"/>
  <c r="B59" i="1"/>
  <c r="O58" i="1"/>
  <c r="N58" i="1"/>
  <c r="H58" i="1"/>
  <c r="I58" i="1" s="1"/>
  <c r="K58" i="1" s="1"/>
  <c r="B58" i="1"/>
  <c r="O57" i="1"/>
  <c r="N57" i="1"/>
  <c r="H57" i="1"/>
  <c r="I57" i="1" s="1"/>
  <c r="B57" i="1"/>
  <c r="O56" i="1"/>
  <c r="N56" i="1"/>
  <c r="H56" i="1"/>
  <c r="I56" i="1" s="1"/>
  <c r="B56" i="1"/>
  <c r="O55" i="1"/>
  <c r="N55" i="1"/>
  <c r="H55" i="1"/>
  <c r="I55" i="1" s="1"/>
  <c r="B55" i="1"/>
  <c r="O54" i="1"/>
  <c r="N54" i="1"/>
  <c r="H54" i="1"/>
  <c r="I54" i="1" s="1"/>
  <c r="B54" i="1"/>
  <c r="O53" i="1"/>
  <c r="N53" i="1"/>
  <c r="H53" i="1"/>
  <c r="I53" i="1" s="1"/>
  <c r="B53" i="1"/>
  <c r="O52" i="1"/>
  <c r="N52" i="1"/>
  <c r="H52" i="1"/>
  <c r="I52" i="1" s="1"/>
  <c r="K52" i="1" s="1"/>
  <c r="B52" i="1"/>
  <c r="O51" i="1"/>
  <c r="N51" i="1"/>
  <c r="H51" i="1"/>
  <c r="I51" i="1" s="1"/>
  <c r="J51" i="1" s="1"/>
  <c r="B51" i="1"/>
  <c r="O50" i="1"/>
  <c r="N50" i="1"/>
  <c r="H50" i="1"/>
  <c r="I50" i="1" s="1"/>
  <c r="B50" i="1"/>
  <c r="O49" i="1"/>
  <c r="N49" i="1"/>
  <c r="H49" i="1"/>
  <c r="I49" i="1" s="1"/>
  <c r="J49" i="1" s="1"/>
  <c r="B49" i="1"/>
  <c r="O48" i="1"/>
  <c r="N48" i="1"/>
  <c r="H48" i="1"/>
  <c r="I48" i="1" s="1"/>
  <c r="B48" i="1"/>
  <c r="O47" i="1"/>
  <c r="N47" i="1"/>
  <c r="H47" i="1"/>
  <c r="I47" i="1" s="1"/>
  <c r="B47" i="1"/>
  <c r="O46" i="1"/>
  <c r="N46" i="1"/>
  <c r="H46" i="1"/>
  <c r="I46" i="1" s="1"/>
  <c r="B46" i="1"/>
  <c r="O45" i="1"/>
  <c r="N45" i="1"/>
  <c r="H45" i="1"/>
  <c r="I45" i="1" s="1"/>
  <c r="B45" i="1"/>
  <c r="O44" i="1"/>
  <c r="N44" i="1"/>
  <c r="H44" i="1"/>
  <c r="I44" i="1" s="1"/>
  <c r="J44" i="1" s="1"/>
  <c r="B44" i="1"/>
  <c r="O43" i="1"/>
  <c r="N43" i="1"/>
  <c r="H43" i="1"/>
  <c r="I43" i="1" s="1"/>
  <c r="K43" i="1" s="1"/>
  <c r="B43" i="1"/>
  <c r="O42" i="1"/>
  <c r="N42" i="1"/>
  <c r="H42" i="1"/>
  <c r="I42" i="1" s="1"/>
  <c r="B42" i="1"/>
  <c r="O41" i="1"/>
  <c r="N41" i="1"/>
  <c r="H41" i="1"/>
  <c r="I41" i="1" s="1"/>
  <c r="B41" i="1"/>
  <c r="O40" i="1"/>
  <c r="N40" i="1"/>
  <c r="H40" i="1"/>
  <c r="I40" i="1" s="1"/>
  <c r="B40" i="1"/>
  <c r="O39" i="1"/>
  <c r="N39" i="1"/>
  <c r="H39" i="1"/>
  <c r="I39" i="1" s="1"/>
  <c r="B39" i="1"/>
  <c r="O38" i="1"/>
  <c r="N38" i="1"/>
  <c r="H38" i="1"/>
  <c r="I38" i="1" s="1"/>
  <c r="B38" i="1"/>
  <c r="O37" i="1"/>
  <c r="N37" i="1"/>
  <c r="H37" i="1"/>
  <c r="I37" i="1" s="1"/>
  <c r="B37" i="1"/>
  <c r="O36" i="1"/>
  <c r="N36" i="1"/>
  <c r="H36" i="1"/>
  <c r="I36" i="1" s="1"/>
  <c r="B36" i="1"/>
  <c r="O35" i="1"/>
  <c r="N35" i="1"/>
  <c r="H35" i="1"/>
  <c r="I35" i="1" s="1"/>
  <c r="K35" i="1" s="1"/>
  <c r="B35" i="1"/>
  <c r="O34" i="1"/>
  <c r="N34" i="1"/>
  <c r="H34" i="1"/>
  <c r="I34" i="1" s="1"/>
  <c r="B34" i="1"/>
  <c r="O33" i="1"/>
  <c r="N33" i="1"/>
  <c r="H33" i="1"/>
  <c r="I33" i="1" s="1"/>
  <c r="J33" i="1" s="1"/>
  <c r="B33" i="1"/>
  <c r="O32" i="1"/>
  <c r="N32" i="1"/>
  <c r="H32" i="1"/>
  <c r="I32" i="1" s="1"/>
  <c r="K32" i="1" s="1"/>
  <c r="B32" i="1"/>
  <c r="O31" i="1"/>
  <c r="N31" i="1"/>
  <c r="H31" i="1"/>
  <c r="I31" i="1" s="1"/>
  <c r="K31" i="1" s="1"/>
  <c r="B31" i="1"/>
  <c r="O30" i="1"/>
  <c r="N30" i="1"/>
  <c r="H30" i="1"/>
  <c r="I30" i="1" s="1"/>
  <c r="B30" i="1"/>
  <c r="O29" i="1"/>
  <c r="N29" i="1"/>
  <c r="H29" i="1"/>
  <c r="I29" i="1" s="1"/>
  <c r="J29" i="1" s="1"/>
  <c r="B29" i="1"/>
  <c r="O28" i="1"/>
  <c r="N28" i="1"/>
  <c r="H28" i="1"/>
  <c r="I28" i="1" s="1"/>
  <c r="B28" i="1"/>
  <c r="O27" i="1"/>
  <c r="N27" i="1"/>
  <c r="H27" i="1"/>
  <c r="I27" i="1" s="1"/>
  <c r="B27" i="1"/>
  <c r="O26" i="1"/>
  <c r="N26" i="1"/>
  <c r="H26" i="1"/>
  <c r="I26" i="1" s="1"/>
  <c r="B26" i="1"/>
  <c r="O25" i="1"/>
  <c r="N25" i="1"/>
  <c r="H25" i="1"/>
  <c r="I25" i="1" s="1"/>
  <c r="B25" i="1"/>
  <c r="O24" i="1"/>
  <c r="N24" i="1"/>
  <c r="H24" i="1"/>
  <c r="I24" i="1" s="1"/>
  <c r="B24" i="1"/>
  <c r="O23" i="1"/>
  <c r="N23" i="1"/>
  <c r="H23" i="1"/>
  <c r="I23" i="1" s="1"/>
  <c r="K23" i="1" s="1"/>
  <c r="B23" i="1"/>
  <c r="O22" i="1"/>
  <c r="N22" i="1"/>
  <c r="H22" i="1"/>
  <c r="I22" i="1" s="1"/>
  <c r="B22" i="1"/>
  <c r="O21" i="1"/>
  <c r="N21" i="1"/>
  <c r="H21" i="1"/>
  <c r="I21" i="1" s="1"/>
  <c r="B21" i="1"/>
  <c r="O20" i="1"/>
  <c r="N20" i="1"/>
  <c r="H20" i="1"/>
  <c r="I20" i="1" s="1"/>
  <c r="B20" i="1"/>
  <c r="O19" i="1"/>
  <c r="N19" i="1"/>
  <c r="H19" i="1"/>
  <c r="I19" i="1" s="1"/>
  <c r="B19" i="1"/>
  <c r="O18" i="1"/>
  <c r="N18" i="1"/>
  <c r="B18" i="1"/>
  <c r="O17" i="1"/>
  <c r="H17" i="1" s="1"/>
  <c r="I17" i="1" s="1"/>
  <c r="N17" i="1"/>
  <c r="B17" i="1"/>
  <c r="O16" i="1"/>
  <c r="H16" i="1" s="1"/>
  <c r="I16" i="1" s="1"/>
  <c r="N16" i="1"/>
  <c r="B16" i="1"/>
  <c r="O15" i="1"/>
  <c r="N15" i="1"/>
  <c r="B15" i="1"/>
  <c r="O14" i="1"/>
  <c r="N14" i="1"/>
  <c r="B14" i="1"/>
  <c r="O13" i="1"/>
  <c r="N13" i="1"/>
  <c r="H13" i="1"/>
  <c r="I13" i="1" s="1"/>
  <c r="B13" i="1"/>
  <c r="O12" i="1"/>
  <c r="N12" i="1"/>
  <c r="B12" i="1"/>
  <c r="O11" i="1"/>
  <c r="N11" i="1"/>
  <c r="B11" i="1"/>
  <c r="B8" i="1"/>
  <c r="H14" i="1" l="1"/>
  <c r="I14" i="1" s="1"/>
  <c r="J55" i="1"/>
  <c r="K55" i="1"/>
  <c r="H11" i="1"/>
  <c r="I11" i="1" s="1"/>
  <c r="K11" i="1" s="1"/>
  <c r="J192" i="1"/>
  <c r="H18" i="1"/>
  <c r="I18" i="1" s="1"/>
  <c r="K33" i="1"/>
  <c r="K70" i="1"/>
  <c r="J132" i="1"/>
  <c r="J155" i="1"/>
  <c r="K44" i="1"/>
  <c r="K95" i="1"/>
  <c r="K189" i="1"/>
  <c r="J32" i="1"/>
  <c r="K92" i="1"/>
  <c r="K47" i="1"/>
  <c r="J47" i="1"/>
  <c r="K187" i="1"/>
  <c r="J187" i="1"/>
  <c r="J30" i="1"/>
  <c r="K30" i="1"/>
  <c r="J39" i="1"/>
  <c r="K39" i="1"/>
  <c r="K124" i="1"/>
  <c r="J124" i="1"/>
  <c r="K133" i="1"/>
  <c r="J133" i="1"/>
  <c r="J198" i="1"/>
  <c r="K198" i="1"/>
  <c r="K56" i="1"/>
  <c r="J56" i="1"/>
  <c r="K113" i="1"/>
  <c r="J113" i="1"/>
  <c r="K141" i="1"/>
  <c r="J141" i="1"/>
  <c r="J118" i="1"/>
  <c r="K118" i="1"/>
  <c r="K76" i="1"/>
  <c r="J76" i="1"/>
  <c r="K104" i="1"/>
  <c r="J104" i="1"/>
  <c r="K170" i="1"/>
  <c r="J170" i="1"/>
  <c r="J156" i="1"/>
  <c r="K156" i="1"/>
  <c r="J161" i="1"/>
  <c r="K161" i="1"/>
  <c r="K50" i="1"/>
  <c r="J50" i="1"/>
  <c r="K73" i="1"/>
  <c r="J73" i="1"/>
  <c r="J64" i="1"/>
  <c r="K64" i="1"/>
  <c r="K127" i="1"/>
  <c r="J127" i="1"/>
  <c r="K150" i="1"/>
  <c r="J150" i="1"/>
  <c r="J178" i="1"/>
  <c r="K178" i="1"/>
  <c r="J87" i="1"/>
  <c r="K87" i="1"/>
  <c r="K176" i="1"/>
  <c r="J176" i="1"/>
  <c r="J67" i="1"/>
  <c r="K67" i="1"/>
  <c r="K16" i="1"/>
  <c r="J16" i="1"/>
  <c r="K184" i="1"/>
  <c r="J184" i="1"/>
  <c r="K96" i="1"/>
  <c r="J96" i="1"/>
  <c r="J41" i="1"/>
  <c r="K41" i="1"/>
  <c r="K18" i="1"/>
  <c r="J18" i="1"/>
  <c r="K153" i="1"/>
  <c r="J153" i="1"/>
  <c r="K116" i="1"/>
  <c r="J116" i="1"/>
  <c r="K121" i="1"/>
  <c r="J121" i="1"/>
  <c r="K167" i="1"/>
  <c r="J167" i="1"/>
  <c r="K61" i="1"/>
  <c r="J61" i="1"/>
  <c r="K90" i="1"/>
  <c r="J90" i="1"/>
  <c r="K21" i="1"/>
  <c r="J21" i="1"/>
  <c r="K193" i="1"/>
  <c r="J193" i="1"/>
  <c r="J27" i="1"/>
  <c r="K27" i="1"/>
  <c r="J138" i="1"/>
  <c r="K138" i="1"/>
  <c r="J59" i="1"/>
  <c r="K59" i="1"/>
  <c r="K36" i="1"/>
  <c r="J36" i="1"/>
  <c r="K78" i="1"/>
  <c r="J78" i="1"/>
  <c r="K130" i="1"/>
  <c r="J130" i="1"/>
  <c r="K13" i="1"/>
  <c r="J13" i="1"/>
  <c r="J19" i="1"/>
  <c r="K19" i="1"/>
  <c r="K79" i="1"/>
  <c r="J79" i="1"/>
  <c r="J93" i="1"/>
  <c r="K93" i="1"/>
  <c r="K38" i="1"/>
  <c r="J38" i="1"/>
  <c r="K164" i="1"/>
  <c r="J164" i="1"/>
  <c r="J53" i="1"/>
  <c r="K53" i="1"/>
  <c r="K110" i="1"/>
  <c r="J110" i="1"/>
  <c r="J101" i="1"/>
  <c r="K101" i="1"/>
  <c r="J190" i="1"/>
  <c r="K190" i="1"/>
  <c r="K181" i="1"/>
  <c r="J181" i="1"/>
  <c r="K24" i="1"/>
  <c r="J24" i="1"/>
  <c r="K84" i="1"/>
  <c r="J84" i="1"/>
  <c r="K98" i="1"/>
  <c r="J98" i="1"/>
  <c r="J136" i="1"/>
  <c r="K136" i="1"/>
  <c r="J144" i="1"/>
  <c r="K81" i="1"/>
  <c r="K182" i="1"/>
  <c r="J182" i="1"/>
  <c r="K49" i="1"/>
  <c r="J100" i="1"/>
  <c r="K100" i="1"/>
  <c r="K152" i="1"/>
  <c r="K99" i="1"/>
  <c r="J99" i="1"/>
  <c r="J11" i="1"/>
  <c r="J52" i="1"/>
  <c r="K89" i="1"/>
  <c r="K122" i="1"/>
  <c r="J122" i="1"/>
  <c r="K160" i="1"/>
  <c r="J160" i="1"/>
  <c r="K86" i="1"/>
  <c r="J86" i="1"/>
  <c r="K145" i="1"/>
  <c r="J145" i="1"/>
  <c r="J175" i="1"/>
  <c r="K20" i="1"/>
  <c r="J20" i="1"/>
  <c r="K115" i="1"/>
  <c r="K179" i="1"/>
  <c r="J179" i="1"/>
  <c r="K42" i="1"/>
  <c r="J42" i="1"/>
  <c r="K119" i="1"/>
  <c r="J119" i="1"/>
  <c r="J35" i="1"/>
  <c r="J72" i="1"/>
  <c r="K142" i="1"/>
  <c r="J142" i="1"/>
  <c r="K17" i="1"/>
  <c r="J17" i="1"/>
  <c r="K105" i="1"/>
  <c r="J105" i="1"/>
  <c r="K180" i="1"/>
  <c r="J180" i="1"/>
  <c r="J120" i="1"/>
  <c r="K120" i="1"/>
  <c r="K54" i="1"/>
  <c r="J54" i="1"/>
  <c r="K65" i="1"/>
  <c r="J65" i="1"/>
  <c r="K69" i="1"/>
  <c r="J188" i="1"/>
  <c r="K188" i="1"/>
  <c r="K195" i="1"/>
  <c r="K199" i="1"/>
  <c r="J199" i="1"/>
  <c r="K25" i="1"/>
  <c r="J25" i="1"/>
  <c r="K29" i="1"/>
  <c r="J128" i="1"/>
  <c r="K128" i="1"/>
  <c r="J135" i="1"/>
  <c r="K154" i="1"/>
  <c r="J154" i="1"/>
  <c r="K186" i="1"/>
  <c r="J186" i="1"/>
  <c r="K68" i="1"/>
  <c r="J68" i="1"/>
  <c r="K57" i="1"/>
  <c r="J57" i="1"/>
  <c r="K174" i="1"/>
  <c r="J174" i="1"/>
  <c r="K74" i="1"/>
  <c r="J74" i="1"/>
  <c r="K107" i="1"/>
  <c r="K197" i="1"/>
  <c r="J197" i="1"/>
  <c r="K45" i="1"/>
  <c r="J45" i="1"/>
  <c r="K137" i="1"/>
  <c r="J137" i="1"/>
  <c r="H12" i="1"/>
  <c r="I12" i="1" s="1"/>
  <c r="K60" i="1"/>
  <c r="J60" i="1"/>
  <c r="K46" i="1"/>
  <c r="J46" i="1"/>
  <c r="K112" i="1"/>
  <c r="K146" i="1"/>
  <c r="J146" i="1"/>
  <c r="K172" i="1"/>
  <c r="K14" i="1"/>
  <c r="J14" i="1"/>
  <c r="K80" i="1"/>
  <c r="J80" i="1"/>
  <c r="K102" i="1"/>
  <c r="J102" i="1"/>
  <c r="K106" i="1"/>
  <c r="J106" i="1"/>
  <c r="K139" i="1"/>
  <c r="J139" i="1"/>
  <c r="J58" i="1"/>
  <c r="J147" i="1"/>
  <c r="J158" i="1"/>
  <c r="K162" i="1"/>
  <c r="J162" i="1"/>
  <c r="K166" i="1"/>
  <c r="J166" i="1"/>
  <c r="J173" i="1"/>
  <c r="K177" i="1"/>
  <c r="J177" i="1"/>
  <c r="K114" i="1"/>
  <c r="J114" i="1"/>
  <c r="K148" i="1"/>
  <c r="J148" i="1"/>
  <c r="K85" i="1"/>
  <c r="J85" i="1"/>
  <c r="K34" i="1"/>
  <c r="J34" i="1"/>
  <c r="K134" i="1"/>
  <c r="J134" i="1"/>
  <c r="K75" i="1"/>
  <c r="K40" i="1"/>
  <c r="J40" i="1"/>
  <c r="K62" i="1"/>
  <c r="J62" i="1"/>
  <c r="K66" i="1"/>
  <c r="J66" i="1"/>
  <c r="J88" i="1"/>
  <c r="K88" i="1"/>
  <c r="K117" i="1"/>
  <c r="J117" i="1"/>
  <c r="K200" i="1"/>
  <c r="J200" i="1"/>
  <c r="K37" i="1"/>
  <c r="J37" i="1"/>
  <c r="K159" i="1"/>
  <c r="J159" i="1"/>
  <c r="H15" i="1"/>
  <c r="I15" i="1" s="1"/>
  <c r="K126" i="1"/>
  <c r="J126" i="1"/>
  <c r="K82" i="1"/>
  <c r="J82" i="1"/>
  <c r="J108" i="1"/>
  <c r="K108" i="1"/>
  <c r="K149" i="1"/>
  <c r="K194" i="1"/>
  <c r="J194" i="1"/>
  <c r="J168" i="1"/>
  <c r="K168" i="1"/>
  <c r="K97" i="1"/>
  <c r="J97" i="1"/>
  <c r="K28" i="1"/>
  <c r="J28" i="1"/>
  <c r="K157" i="1"/>
  <c r="J157" i="1"/>
  <c r="K94" i="1"/>
  <c r="J94" i="1"/>
  <c r="K109" i="1"/>
  <c r="K165" i="1"/>
  <c r="J165" i="1"/>
  <c r="K169" i="1"/>
  <c r="K196" i="1"/>
  <c r="J196" i="1"/>
  <c r="K22" i="1"/>
  <c r="J22" i="1"/>
  <c r="K26" i="1"/>
  <c r="J26" i="1"/>
  <c r="K185" i="1"/>
  <c r="J185" i="1"/>
  <c r="K48" i="1"/>
  <c r="J48" i="1"/>
  <c r="K77" i="1"/>
  <c r="J77" i="1"/>
  <c r="K125" i="1"/>
  <c r="J125" i="1"/>
  <c r="K129" i="1"/>
  <c r="K140" i="1"/>
  <c r="J140" i="1"/>
  <c r="J31" i="1"/>
  <c r="J131" i="1"/>
  <c r="J151" i="1"/>
  <c r="J171" i="1"/>
  <c r="J191" i="1"/>
  <c r="K51" i="1"/>
  <c r="K71" i="1"/>
  <c r="K91" i="1"/>
  <c r="K111" i="1"/>
  <c r="J23" i="1"/>
  <c r="J43" i="1"/>
  <c r="J63" i="1"/>
  <c r="J83" i="1"/>
  <c r="J103" i="1"/>
  <c r="J123" i="1"/>
  <c r="J143" i="1"/>
  <c r="J163" i="1"/>
  <c r="J183" i="1"/>
  <c r="B7" i="1" l="1"/>
  <c r="K12" i="1"/>
  <c r="J12" i="1"/>
  <c r="K15" i="1"/>
  <c r="J15" i="1"/>
  <c r="D8" i="1"/>
  <c r="G8" i="1" s="1"/>
  <c r="D7" i="1" l="1"/>
  <c r="G7" i="1"/>
</calcChain>
</file>

<file path=xl/sharedStrings.xml><?xml version="1.0" encoding="utf-8"?>
<sst xmlns="http://schemas.openxmlformats.org/spreadsheetml/2006/main" count="78" uniqueCount="56">
  <si>
    <t>Listas</t>
  </si>
  <si>
    <t>Empleado</t>
  </si>
  <si>
    <t>Parámetros (ajustables)</t>
  </si>
  <si>
    <t>Operaciones</t>
  </si>
  <si>
    <t>Pendiente</t>
  </si>
  <si>
    <t>Periodo</t>
  </si>
  <si>
    <t>01/02/2026 – 15/02/2026</t>
  </si>
  <si>
    <t>Horas estándar / día</t>
  </si>
  <si>
    <t>Soporte interno</t>
  </si>
  <si>
    <t>Validado</t>
  </si>
  <si>
    <t>Responsable</t>
  </si>
  <si>
    <t>RR. HH. / Administración</t>
  </si>
  <si>
    <t>Descanso por defecto (min)</t>
  </si>
  <si>
    <t>Calidad</t>
  </si>
  <si>
    <t>Revisar</t>
  </si>
  <si>
    <t>Inicio nocturno</t>
  </si>
  <si>
    <t>Formación</t>
  </si>
  <si>
    <t>Resumen del periodo</t>
  </si>
  <si>
    <t>Fin nocturno</t>
  </si>
  <si>
    <t>I+D</t>
  </si>
  <si>
    <t>Total horas netas</t>
  </si>
  <si>
    <t>Horas nocturnas</t>
  </si>
  <si>
    <t>Horas extra</t>
  </si>
  <si>
    <t>Uso:</t>
  </si>
  <si>
    <t>Rellena Fecha, Entrada, Salida y (opcional) Descanso. El resto se calcula solo.</t>
  </si>
  <si>
    <t>Gestión</t>
  </si>
  <si>
    <t>Días con registro</t>
  </si>
  <si>
    <t>Días trabajados</t>
  </si>
  <si>
    <t>Promedio (h/día)</t>
  </si>
  <si>
    <t>Administración</t>
  </si>
  <si>
    <t>Fecha</t>
  </si>
  <si>
    <t>Día</t>
  </si>
  <si>
    <t>Área/Proyecto</t>
  </si>
  <si>
    <t>Tarea</t>
  </si>
  <si>
    <t>Entrada</t>
  </si>
  <si>
    <t>Salida</t>
  </si>
  <si>
    <t>Descanso (min)</t>
  </si>
  <si>
    <t>Horas brutas</t>
  </si>
  <si>
    <t>Horas netas</t>
  </si>
  <si>
    <t>Estado</t>
  </si>
  <si>
    <t>Observaciones</t>
  </si>
  <si>
    <t>Seguimiento de incidencias</t>
  </si>
  <si>
    <t>Revisión de entregables</t>
  </si>
  <si>
    <t>Reunión con equipo a las 12:00</t>
  </si>
  <si>
    <t>Atención a solicitudes</t>
  </si>
  <si>
    <t>Preparación de material</t>
  </si>
  <si>
    <t>Planificación semanal</t>
  </si>
  <si>
    <t>Guardia (turno noche)</t>
  </si>
  <si>
    <t>Incluye traspaso de turno</t>
  </si>
  <si>
    <t>Pruebas de automatización</t>
  </si>
  <si>
    <t>Pendiente de aprobación por responsable</t>
  </si>
  <si>
    <t>Documentación de procesos</t>
  </si>
  <si>
    <t>Auditoría interna</t>
  </si>
  <si>
    <t>Cierre mensual (parcial)</t>
  </si>
  <si>
    <t>Sergio</t>
  </si>
  <si>
    <t xml:space="preserve">    Control de horas trabajadas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</si>
</sst>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h:mm"/>
  </numFmts>
  <fonts count="7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name val="Calibri"/>
    </font>
    <font>
      <b/>
      <sz val="12"/>
      <color rgb="FF121528"/>
      <name val="Calibri"/>
    </font>
    <font>
      <sz val="10"/>
      <color rgb="FF404040"/>
      <name val="Calibri"/>
    </font>
    <font>
      <b/>
      <sz val="11"/>
      <color rgb="FFFFFFFF"/>
      <name val="Calibri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FAFAFA"/>
      </patternFill>
    </fill>
    <fill>
      <patternFill patternType="solid">
        <fgColor rgb="FFEEECE1"/>
      </patternFill>
    </fill>
  </fills>
  <borders count="4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2" fillId="3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2" fontId="0" fillId="4" borderId="1" xfId="0" applyNumberFormat="1" applyFill="1" applyBorder="1" applyAlignment="1">
      <alignment horizontal="right" vertical="center"/>
    </xf>
    <xf numFmtId="0" fontId="0" fillId="4" borderId="1" xfId="0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14" fontId="6" fillId="4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vertical="top" wrapText="1"/>
    </xf>
    <xf numFmtId="164" fontId="6" fillId="4" borderId="1" xfId="0" applyNumberFormat="1" applyFont="1" applyFill="1" applyBorder="1" applyAlignment="1">
      <alignment horizontal="center" vertical="center"/>
    </xf>
    <xf numFmtId="1" fontId="6" fillId="4" borderId="1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right" vertical="center"/>
    </xf>
    <xf numFmtId="0" fontId="6" fillId="4" borderId="1" xfId="0" applyFont="1" applyFill="1" applyBorder="1" applyAlignment="1">
      <alignment horizontal="center" vertical="center"/>
    </xf>
    <xf numFmtId="0" fontId="0" fillId="0" borderId="0" xfId="0"/>
    <xf numFmtId="0" fontId="1" fillId="2" borderId="0" xfId="0" applyFont="1" applyFill="1" applyAlignment="1">
      <alignment horizontal="left" vertical="center"/>
    </xf>
    <xf numFmtId="0" fontId="0" fillId="4" borderId="2" xfId="0" applyFill="1" applyBorder="1" applyAlignment="1">
      <alignment horizontal="left" vertical="center"/>
    </xf>
    <xf numFmtId="0" fontId="0" fillId="4" borderId="0" xfId="0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1" fontId="0" fillId="4" borderId="3" xfId="0" applyNumberFormat="1" applyFill="1" applyBorder="1" applyAlignment="1">
      <alignment horizontal="right" vertical="center"/>
    </xf>
    <xf numFmtId="164" fontId="0" fillId="4" borderId="3" xfId="0" applyNumberFormat="1" applyFill="1" applyBorder="1" applyAlignment="1">
      <alignment horizontal="right" vertical="center"/>
    </xf>
    <xf numFmtId="0" fontId="2" fillId="3" borderId="3" xfId="0" applyFont="1" applyFill="1" applyBorder="1"/>
    <xf numFmtId="0" fontId="4" fillId="3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3">
    <dxf>
      <fill>
        <patternFill patternType="solid">
          <fgColor rgb="FFD9E1F2"/>
        </patternFill>
      </fill>
    </dxf>
    <dxf>
      <fill>
        <patternFill patternType="solid">
          <fgColor rgb="FFE2F0D9"/>
        </patternFill>
      </fill>
    </dxf>
    <dxf>
      <fill>
        <patternFill patternType="solid">
          <fgColor rgb="FFFFF2C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0"/>
  <sheetViews>
    <sheetView showGridLines="0" tabSelected="1" workbookViewId="0">
      <pane ySplit="10" topLeftCell="A11" activePane="bottomLeft" state="frozen"/>
      <selection pane="bottomLeft" activeCell="F12" sqref="F12"/>
    </sheetView>
  </sheetViews>
  <sheetFormatPr baseColWidth="10" defaultColWidth="9.140625" defaultRowHeight="15" x14ac:dyDescent="0.25"/>
  <cols>
    <col min="1" max="1" width="22" bestFit="1" customWidth="1"/>
    <col min="2" max="2" width="11" customWidth="1"/>
    <col min="3" max="3" width="22" customWidth="1"/>
    <col min="4" max="4" width="26" customWidth="1"/>
    <col min="5" max="6" width="10" customWidth="1"/>
    <col min="7" max="7" width="16" customWidth="1"/>
    <col min="8" max="9" width="12" customWidth="1"/>
    <col min="10" max="10" width="14" customWidth="1"/>
    <col min="11" max="12" width="12" customWidth="1"/>
    <col min="13" max="13" width="28" customWidth="1"/>
    <col min="14" max="15" width="12" hidden="1" customWidth="1"/>
    <col min="17" max="18" width="18" hidden="1" customWidth="1"/>
  </cols>
  <sheetData>
    <row r="1" spans="1:18" ht="30" customHeight="1" x14ac:dyDescent="0.25">
      <c r="A1" s="17" t="s">
        <v>55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Q1" s="1" t="s">
        <v>0</v>
      </c>
    </row>
    <row r="2" spans="1:18" ht="15.75" x14ac:dyDescent="0.25">
      <c r="A2" s="2" t="s">
        <v>1</v>
      </c>
      <c r="B2" s="18" t="s">
        <v>54</v>
      </c>
      <c r="C2" s="19"/>
      <c r="J2" s="3" t="s">
        <v>2</v>
      </c>
      <c r="Q2" t="s">
        <v>3</v>
      </c>
      <c r="R2" t="s">
        <v>4</v>
      </c>
    </row>
    <row r="3" spans="1:18" x14ac:dyDescent="0.25">
      <c r="A3" s="2" t="s">
        <v>5</v>
      </c>
      <c r="B3" s="18" t="s">
        <v>6</v>
      </c>
      <c r="C3" s="19"/>
      <c r="J3" s="20" t="s">
        <v>7</v>
      </c>
      <c r="K3" s="20"/>
      <c r="L3" s="20"/>
      <c r="M3" s="21">
        <v>8</v>
      </c>
      <c r="Q3" t="s">
        <v>8</v>
      </c>
      <c r="R3" t="s">
        <v>9</v>
      </c>
    </row>
    <row r="4" spans="1:18" x14ac:dyDescent="0.25">
      <c r="A4" s="2" t="s">
        <v>10</v>
      </c>
      <c r="B4" s="18" t="s">
        <v>11</v>
      </c>
      <c r="C4" s="19"/>
      <c r="J4" s="20" t="s">
        <v>12</v>
      </c>
      <c r="K4" s="20"/>
      <c r="L4" s="20"/>
      <c r="M4" s="21">
        <v>30</v>
      </c>
      <c r="Q4" t="s">
        <v>13</v>
      </c>
      <c r="R4" t="s">
        <v>14</v>
      </c>
    </row>
    <row r="5" spans="1:18" x14ac:dyDescent="0.25">
      <c r="J5" s="20" t="s">
        <v>15</v>
      </c>
      <c r="K5" s="20"/>
      <c r="L5" s="20"/>
      <c r="M5" s="22">
        <v>0.91666666666666663</v>
      </c>
      <c r="Q5" t="s">
        <v>16</v>
      </c>
    </row>
    <row r="6" spans="1:18" ht="15.75" x14ac:dyDescent="0.25">
      <c r="A6" s="3" t="s">
        <v>17</v>
      </c>
      <c r="J6" s="20" t="s">
        <v>18</v>
      </c>
      <c r="K6" s="20"/>
      <c r="L6" s="20"/>
      <c r="M6" s="22">
        <v>0.25</v>
      </c>
      <c r="Q6" t="s">
        <v>19</v>
      </c>
    </row>
    <row r="7" spans="1:18" ht="15" customHeight="1" x14ac:dyDescent="0.25">
      <c r="A7" s="4" t="s">
        <v>20</v>
      </c>
      <c r="B7" s="5">
        <f>SUM(I11:I200)</f>
        <v>77.499999999767169</v>
      </c>
      <c r="C7" s="4" t="s">
        <v>21</v>
      </c>
      <c r="D7" s="5">
        <f>SUM(J11:J200)</f>
        <v>9.5000000000582077</v>
      </c>
      <c r="E7" s="4" t="s">
        <v>22</v>
      </c>
      <c r="F7" s="4"/>
      <c r="G7" s="5">
        <f>SUM(K11:K200)</f>
        <v>1.4999999998835847</v>
      </c>
      <c r="J7" s="23" t="s">
        <v>23</v>
      </c>
      <c r="K7" s="24" t="s">
        <v>24</v>
      </c>
      <c r="L7" s="24"/>
      <c r="M7" s="24"/>
      <c r="Q7" t="s">
        <v>25</v>
      </c>
    </row>
    <row r="8" spans="1:18" x14ac:dyDescent="0.25">
      <c r="A8" s="4" t="s">
        <v>26</v>
      </c>
      <c r="B8" s="6">
        <f>COUNTIF(A11:A200,"&lt;&gt;")</f>
        <v>10</v>
      </c>
      <c r="C8" s="4" t="s">
        <v>27</v>
      </c>
      <c r="D8" s="6">
        <f>COUNTIF(I11:I200,"&gt;0")</f>
        <v>10</v>
      </c>
      <c r="E8" s="4" t="s">
        <v>28</v>
      </c>
      <c r="F8" s="4"/>
      <c r="G8" s="5">
        <f>IF(D8=0,"",B7/D8)</f>
        <v>7.7499999999767173</v>
      </c>
      <c r="Q8" t="s">
        <v>29</v>
      </c>
    </row>
    <row r="10" spans="1:18" ht="21.95" customHeight="1" x14ac:dyDescent="0.25">
      <c r="A10" s="7" t="s">
        <v>30</v>
      </c>
      <c r="B10" s="7" t="s">
        <v>31</v>
      </c>
      <c r="C10" s="7" t="s">
        <v>32</v>
      </c>
      <c r="D10" s="7" t="s">
        <v>33</v>
      </c>
      <c r="E10" s="7" t="s">
        <v>34</v>
      </c>
      <c r="F10" s="7" t="s">
        <v>35</v>
      </c>
      <c r="G10" s="7" t="s">
        <v>36</v>
      </c>
      <c r="H10" s="7" t="s">
        <v>37</v>
      </c>
      <c r="I10" s="7" t="s">
        <v>38</v>
      </c>
      <c r="J10" s="7" t="s">
        <v>21</v>
      </c>
      <c r="K10" s="7" t="s">
        <v>22</v>
      </c>
      <c r="L10" s="7" t="s">
        <v>39</v>
      </c>
      <c r="M10" s="7" t="s">
        <v>40</v>
      </c>
    </row>
    <row r="11" spans="1:18" x14ac:dyDescent="0.25">
      <c r="A11" s="8">
        <v>46055</v>
      </c>
      <c r="B11" s="9" t="str">
        <f t="shared" ref="B11:B42" si="0">IF(A11="","",TEXT(A11,"dddd"))</f>
        <v>lunes</v>
      </c>
      <c r="C11" s="10" t="s">
        <v>3</v>
      </c>
      <c r="D11" s="11" t="s">
        <v>41</v>
      </c>
      <c r="E11" s="12">
        <v>0.375</v>
      </c>
      <c r="F11" s="12">
        <v>0.73958333333333337</v>
      </c>
      <c r="G11" s="13">
        <v>45</v>
      </c>
      <c r="H11" s="14">
        <f t="shared" ref="H11:H42" si="1">IF(OR(E11="",F11=""),"", (O11-N11)*24 )</f>
        <v>8.7500000000582077</v>
      </c>
      <c r="I11" s="14">
        <f>IF(H11="","", MAX(0, H11 - IF(G11="", $M$4, G11)/60 ))</f>
        <v>8.0000000000582077</v>
      </c>
      <c r="J11" s="14">
        <f>IF(I11="","", (MAX(0, MIN(O11, A11+$M$6)-MAX(N11, A11-1+$M$5))+MAX(0, MIN(O11, A11+1+$M$6)-MAX(N11, A11+$M$5)))*24 )</f>
        <v>0</v>
      </c>
      <c r="K11" s="14">
        <f>IF(I11="","", MAX(0, I11 - $M$3 ))</f>
        <v>5.8207660913467407E-11</v>
      </c>
      <c r="L11" s="15" t="s">
        <v>9</v>
      </c>
      <c r="M11" s="11"/>
      <c r="N11">
        <f t="shared" ref="N11:N42" si="2">IF(E11="","",A11+E11)</f>
        <v>46055.375</v>
      </c>
      <c r="O11">
        <f t="shared" ref="O11:O42" si="3">IF(OR(E11="",F11=""),"",A11+F11+(F11&lt;E11))</f>
        <v>46055.739583333336</v>
      </c>
    </row>
    <row r="12" spans="1:18" ht="30" x14ac:dyDescent="0.25">
      <c r="A12" s="8">
        <v>46056</v>
      </c>
      <c r="B12" s="9" t="str">
        <f t="shared" si="0"/>
        <v>martes</v>
      </c>
      <c r="C12" s="10" t="s">
        <v>13</v>
      </c>
      <c r="D12" s="11" t="s">
        <v>42</v>
      </c>
      <c r="E12" s="12">
        <v>0.35416666666666669</v>
      </c>
      <c r="F12" s="12">
        <v>0.6875</v>
      </c>
      <c r="G12" s="13"/>
      <c r="H12" s="14">
        <f t="shared" si="1"/>
        <v>8.0000000000582077</v>
      </c>
      <c r="I12" s="14">
        <f>IF(H12="","", MAX(0, H12 - IF(G12="", $M$4, G12)/60 ))</f>
        <v>7.5000000000582077</v>
      </c>
      <c r="J12" s="14">
        <f>IF(I12="","", (MAX(0, MIN(O12, A12+$M$6)-MAX(N12, A12-1+$M$5))+MAX(0, MIN(O12, A12+1+$M$6)-MAX(N12, A12+$M$5)))*24 )</f>
        <v>0</v>
      </c>
      <c r="K12" s="14">
        <f>IF(I12="","", MAX(0, I12 - $M$3 ))</f>
        <v>0</v>
      </c>
      <c r="L12" s="15" t="s">
        <v>9</v>
      </c>
      <c r="M12" s="11" t="s">
        <v>43</v>
      </c>
      <c r="N12">
        <f t="shared" si="2"/>
        <v>46056.354166666664</v>
      </c>
      <c r="O12">
        <f t="shared" si="3"/>
        <v>46056.6875</v>
      </c>
    </row>
    <row r="13" spans="1:18" x14ac:dyDescent="0.25">
      <c r="A13" s="8">
        <v>46057</v>
      </c>
      <c r="B13" s="9" t="str">
        <f t="shared" si="0"/>
        <v>miércoles</v>
      </c>
      <c r="C13" s="10" t="s">
        <v>8</v>
      </c>
      <c r="D13" s="11" t="s">
        <v>44</v>
      </c>
      <c r="E13" s="12">
        <v>0.41666666666666669</v>
      </c>
      <c r="F13" s="12">
        <v>0.75</v>
      </c>
      <c r="G13" s="13">
        <v>30</v>
      </c>
      <c r="H13" s="14">
        <f t="shared" si="1"/>
        <v>8.0000000000582077</v>
      </c>
      <c r="I13" s="14">
        <f>IF(H13="","", MAX(0, H13 - IF(G13="", $M$4, G13)/60 ))</f>
        <v>7.5000000000582077</v>
      </c>
      <c r="J13" s="14">
        <f>IF(I13="","", (MAX(0, MIN(O13, A13+$M$6)-MAX(N13, A13-1+$M$5))+MAX(0, MIN(O13, A13+1+$M$6)-MAX(N13, A13+$M$5)))*24 )</f>
        <v>0</v>
      </c>
      <c r="K13" s="14">
        <f>IF(I13="","", MAX(0, I13 - $M$3 ))</f>
        <v>0</v>
      </c>
      <c r="L13" s="15" t="s">
        <v>9</v>
      </c>
      <c r="M13" s="11"/>
      <c r="N13">
        <f t="shared" si="2"/>
        <v>46057.416666666664</v>
      </c>
      <c r="O13">
        <f t="shared" si="3"/>
        <v>46057.75</v>
      </c>
    </row>
    <row r="14" spans="1:18" x14ac:dyDescent="0.25">
      <c r="A14" s="8">
        <v>46058</v>
      </c>
      <c r="B14" s="9" t="str">
        <f t="shared" si="0"/>
        <v>jueves</v>
      </c>
      <c r="C14" s="10" t="s">
        <v>16</v>
      </c>
      <c r="D14" s="11" t="s">
        <v>45</v>
      </c>
      <c r="E14" s="12">
        <v>0.3125</v>
      </c>
      <c r="F14" s="12">
        <v>0.64583333333333337</v>
      </c>
      <c r="G14" s="13"/>
      <c r="H14" s="14">
        <f t="shared" si="1"/>
        <v>8.0000000000582077</v>
      </c>
      <c r="I14" s="14">
        <f>IF(H14="","", MAX(0, H14 - IF(G14="", $M$4, G14)/60 ))</f>
        <v>7.5000000000582077</v>
      </c>
      <c r="J14" s="14">
        <f>IF(I14="","", (MAX(0, MIN(O14, A14+$M$6)-MAX(N14, A14-1+$M$5))+MAX(0, MIN(O14, A14+1+$M$6)-MAX(N14, A14+$M$5)))*24 )</f>
        <v>0</v>
      </c>
      <c r="K14" s="14">
        <f>IF(I14="","", MAX(0, I14 - $M$3 ))</f>
        <v>0</v>
      </c>
      <c r="L14" s="15" t="s">
        <v>9</v>
      </c>
      <c r="M14" s="11"/>
      <c r="N14">
        <f t="shared" si="2"/>
        <v>46058.3125</v>
      </c>
      <c r="O14">
        <f t="shared" si="3"/>
        <v>46058.645833333336</v>
      </c>
    </row>
    <row r="15" spans="1:18" x14ac:dyDescent="0.25">
      <c r="A15" s="8">
        <v>46059</v>
      </c>
      <c r="B15" s="9" t="str">
        <f t="shared" si="0"/>
        <v>viernes</v>
      </c>
      <c r="C15" s="10" t="s">
        <v>25</v>
      </c>
      <c r="D15" s="11" t="s">
        <v>46</v>
      </c>
      <c r="E15" s="12">
        <v>0.38541666666666669</v>
      </c>
      <c r="F15" s="12">
        <v>0.76041666666666663</v>
      </c>
      <c r="G15" s="13">
        <v>60</v>
      </c>
      <c r="H15" s="14">
        <f t="shared" si="1"/>
        <v>9</v>
      </c>
      <c r="I15" s="14">
        <f>IF(H15="","", MAX(0, H15 - IF(G15="", $M$4, G15)/60 ))</f>
        <v>8</v>
      </c>
      <c r="J15" s="14">
        <f>IF(I15="","", (MAX(0, MIN(O15, A15+$M$6)-MAX(N15, A15-1+$M$5))+MAX(0, MIN(O15, A15+1+$M$6)-MAX(N15, A15+$M$5)))*24 )</f>
        <v>0</v>
      </c>
      <c r="K15" s="14">
        <f>IF(I15="","", MAX(0, I15 - $M$3 ))</f>
        <v>0</v>
      </c>
      <c r="L15" s="15" t="s">
        <v>9</v>
      </c>
      <c r="M15" s="11"/>
      <c r="N15">
        <f t="shared" si="2"/>
        <v>46059.385416666664</v>
      </c>
      <c r="O15">
        <f t="shared" si="3"/>
        <v>46059.760416666664</v>
      </c>
    </row>
    <row r="16" spans="1:18" x14ac:dyDescent="0.25">
      <c r="A16" s="8">
        <v>46060</v>
      </c>
      <c r="B16" s="9" t="str">
        <f t="shared" si="0"/>
        <v>sábado</v>
      </c>
      <c r="C16" s="10" t="s">
        <v>3</v>
      </c>
      <c r="D16" s="11" t="s">
        <v>47</v>
      </c>
      <c r="E16" s="12">
        <v>0.89583333333333337</v>
      </c>
      <c r="F16" s="12">
        <v>0.26041666666666669</v>
      </c>
      <c r="G16" s="13">
        <v>30</v>
      </c>
      <c r="H16" s="14">
        <f t="shared" si="1"/>
        <v>8.7499999998835847</v>
      </c>
      <c r="I16" s="14">
        <f>IF(H16="","", MAX(0, H16 - IF(G16="", $M$4, G16)/60 ))</f>
        <v>8.2499999998835847</v>
      </c>
      <c r="J16" s="14">
        <f>IF(I16="","", (MAX(0, MIN(O16, A16+$M$6)-MAX(N16, A16-1+$M$5))+MAX(0, MIN(O16, A16+1+$M$6)-MAX(N16, A16+$M$5)))*24 )</f>
        <v>8.0000000000582077</v>
      </c>
      <c r="K16" s="14">
        <f>IF(I16="","", MAX(0, I16 - $M$3 ))</f>
        <v>0.24999999988358468</v>
      </c>
      <c r="L16" s="15" t="s">
        <v>9</v>
      </c>
      <c r="M16" s="11" t="s">
        <v>48</v>
      </c>
      <c r="N16">
        <f t="shared" si="2"/>
        <v>46060.895833333336</v>
      </c>
      <c r="O16">
        <f t="shared" si="3"/>
        <v>46061.260416666664</v>
      </c>
    </row>
    <row r="17" spans="1:15" ht="30" x14ac:dyDescent="0.25">
      <c r="A17" s="8">
        <v>46062</v>
      </c>
      <c r="B17" s="9" t="str">
        <f t="shared" si="0"/>
        <v>lunes</v>
      </c>
      <c r="C17" s="10" t="s">
        <v>19</v>
      </c>
      <c r="D17" s="11" t="s">
        <v>49</v>
      </c>
      <c r="E17" s="12">
        <v>0.375</v>
      </c>
      <c r="F17" s="12">
        <v>0.79166666666666663</v>
      </c>
      <c r="G17" s="13">
        <v>45</v>
      </c>
      <c r="H17" s="14">
        <f t="shared" si="1"/>
        <v>9.9999999999417923</v>
      </c>
      <c r="I17" s="14">
        <f>IF(H17="","", MAX(0, H17 - IF(G17="", $M$4, G17)/60 ))</f>
        <v>9.2499999999417923</v>
      </c>
      <c r="J17" s="14">
        <f>IF(I17="","", (MAX(0, MIN(O17, A17+$M$6)-MAX(N17, A17-1+$M$5))+MAX(0, MIN(O17, A17+1+$M$6)-MAX(N17, A17+$M$5)))*24 )</f>
        <v>0</v>
      </c>
      <c r="K17" s="14">
        <f>IF(I17="","", MAX(0, I17 - $M$3 ))</f>
        <v>1.2499999999417923</v>
      </c>
      <c r="L17" s="15" t="s">
        <v>14</v>
      </c>
      <c r="M17" s="11" t="s">
        <v>50</v>
      </c>
      <c r="N17">
        <f t="shared" si="2"/>
        <v>46062.375</v>
      </c>
      <c r="O17">
        <f t="shared" si="3"/>
        <v>46062.791666666664</v>
      </c>
    </row>
    <row r="18" spans="1:15" ht="30" x14ac:dyDescent="0.25">
      <c r="A18" s="8">
        <v>46063</v>
      </c>
      <c r="B18" s="9" t="str">
        <f t="shared" si="0"/>
        <v>martes</v>
      </c>
      <c r="C18" s="10" t="s">
        <v>8</v>
      </c>
      <c r="D18" s="11" t="s">
        <v>51</v>
      </c>
      <c r="E18" s="12">
        <v>0.33333333333333331</v>
      </c>
      <c r="F18" s="12">
        <v>0.66666666666666663</v>
      </c>
      <c r="G18" s="13"/>
      <c r="H18" s="14">
        <f t="shared" si="1"/>
        <v>7.9999999998835847</v>
      </c>
      <c r="I18" s="14">
        <f>IF(H18="","", MAX(0, H18 - IF(G18="", $M$4, G18)/60 ))</f>
        <v>7.4999999998835847</v>
      </c>
      <c r="J18" s="14">
        <f>IF(I18="","", (MAX(0, MIN(O18, A18+$M$6)-MAX(N18, A18-1+$M$5))+MAX(0, MIN(O18, A18+1+$M$6)-MAX(N18, A18+$M$5)))*24 )</f>
        <v>0</v>
      </c>
      <c r="K18" s="14">
        <f>IF(I18="","", MAX(0, I18 - $M$3 ))</f>
        <v>0</v>
      </c>
      <c r="L18" s="15" t="s">
        <v>9</v>
      </c>
      <c r="M18" s="11"/>
      <c r="N18">
        <f t="shared" si="2"/>
        <v>46063.333333333336</v>
      </c>
      <c r="O18">
        <f t="shared" si="3"/>
        <v>46063.666666666664</v>
      </c>
    </row>
    <row r="19" spans="1:15" x14ac:dyDescent="0.25">
      <c r="A19" s="8">
        <v>46064</v>
      </c>
      <c r="B19" s="9" t="str">
        <f t="shared" si="0"/>
        <v>miércoles</v>
      </c>
      <c r="C19" s="10" t="s">
        <v>13</v>
      </c>
      <c r="D19" s="11" t="s">
        <v>52</v>
      </c>
      <c r="E19" s="12">
        <v>0.5</v>
      </c>
      <c r="F19" s="12">
        <v>0.85416666666666663</v>
      </c>
      <c r="G19" s="13">
        <v>30</v>
      </c>
      <c r="H19" s="14">
        <f t="shared" si="1"/>
        <v>8.4999999999417923</v>
      </c>
      <c r="I19" s="14">
        <f>IF(H19="","", MAX(0, H19 - IF(G19="", $M$4, G19)/60 ))</f>
        <v>7.9999999999417923</v>
      </c>
      <c r="J19" s="14">
        <f>IF(I19="","", (MAX(0, MIN(O19, A19+$M$6)-MAX(N19, A19-1+$M$5))+MAX(0, MIN(O19, A19+1+$M$6)-MAX(N19, A19+$M$5)))*24 )</f>
        <v>0</v>
      </c>
      <c r="K19" s="14">
        <f>IF(I19="","", MAX(0, I19 - $M$3 ))</f>
        <v>0</v>
      </c>
      <c r="L19" s="15" t="s">
        <v>9</v>
      </c>
      <c r="M19" s="11"/>
      <c r="N19">
        <f t="shared" si="2"/>
        <v>46064.5</v>
      </c>
      <c r="O19">
        <f t="shared" si="3"/>
        <v>46064.854166666664</v>
      </c>
    </row>
    <row r="20" spans="1:15" x14ac:dyDescent="0.25">
      <c r="A20" s="8">
        <v>46065</v>
      </c>
      <c r="B20" s="9" t="str">
        <f t="shared" si="0"/>
        <v>jueves</v>
      </c>
      <c r="C20" s="10" t="s">
        <v>3</v>
      </c>
      <c r="D20" s="11" t="s">
        <v>53</v>
      </c>
      <c r="E20" s="12">
        <v>0.70833333333333337</v>
      </c>
      <c r="F20" s="12">
        <v>0.97916666666666663</v>
      </c>
      <c r="G20" s="13"/>
      <c r="H20" s="14">
        <f t="shared" si="1"/>
        <v>6.4999999998835847</v>
      </c>
      <c r="I20" s="14">
        <f>IF(H20="","", MAX(0, H20 - IF(G20="", $M$4, G20)/60 ))</f>
        <v>5.9999999998835847</v>
      </c>
      <c r="J20" s="14">
        <f>IF(I20="","", (MAX(0, MIN(O20, A20+$M$6)-MAX(N20, A20-1+$M$5))+MAX(0, MIN(O20, A20+1+$M$6)-MAX(N20, A20+$M$5)))*24 )</f>
        <v>1.5</v>
      </c>
      <c r="K20" s="14">
        <f>IF(I20="","", MAX(0, I20 - $M$3 ))</f>
        <v>0</v>
      </c>
      <c r="L20" s="15" t="s">
        <v>4</v>
      </c>
      <c r="M20" s="11"/>
      <c r="N20">
        <f t="shared" si="2"/>
        <v>46065.708333333336</v>
      </c>
      <c r="O20">
        <f t="shared" si="3"/>
        <v>46065.979166666664</v>
      </c>
    </row>
    <row r="21" spans="1:15" x14ac:dyDescent="0.25">
      <c r="A21" s="8"/>
      <c r="B21" s="9" t="str">
        <f t="shared" si="0"/>
        <v/>
      </c>
      <c r="C21" s="10"/>
      <c r="D21" s="11"/>
      <c r="E21" s="12"/>
      <c r="F21" s="12"/>
      <c r="G21" s="13"/>
      <c r="H21" s="14" t="str">
        <f t="shared" si="1"/>
        <v/>
      </c>
      <c r="I21" s="14" t="str">
        <f>IF(H21="","", MAX(0, H21 - IF(G21="", $M$4, G21)/60 ))</f>
        <v/>
      </c>
      <c r="J21" s="14" t="str">
        <f>IF(I21="","", (MAX(0, MIN(O21, A21+$M$6)-MAX(N21, A21-1+$M$5))+MAX(0, MIN(O21, A21+1+$M$6)-MAX(N21, A21+$M$5)))*24 )</f>
        <v/>
      </c>
      <c r="K21" s="14" t="str">
        <f>IF(I21="","", MAX(0, I21 - $M$3 ))</f>
        <v/>
      </c>
      <c r="L21" s="15"/>
      <c r="M21" s="11"/>
      <c r="N21" t="str">
        <f t="shared" si="2"/>
        <v/>
      </c>
      <c r="O21" t="str">
        <f t="shared" si="3"/>
        <v/>
      </c>
    </row>
    <row r="22" spans="1:15" x14ac:dyDescent="0.25">
      <c r="A22" s="8"/>
      <c r="B22" s="9" t="str">
        <f t="shared" si="0"/>
        <v/>
      </c>
      <c r="C22" s="10"/>
      <c r="D22" s="11"/>
      <c r="E22" s="12"/>
      <c r="F22" s="12"/>
      <c r="G22" s="13"/>
      <c r="H22" s="14" t="str">
        <f t="shared" si="1"/>
        <v/>
      </c>
      <c r="I22" s="14" t="str">
        <f>IF(H22="","", MAX(0, H22 - IF(G22="", $M$4, G22)/60 ))</f>
        <v/>
      </c>
      <c r="J22" s="14" t="str">
        <f>IF(I22="","", (MAX(0, MIN(O22, A22+$M$6)-MAX(N22, A22-1+$M$5))+MAX(0, MIN(O22, A22+1+$M$6)-MAX(N22, A22+$M$5)))*24 )</f>
        <v/>
      </c>
      <c r="K22" s="14" t="str">
        <f>IF(I22="","", MAX(0, I22 - $M$3 ))</f>
        <v/>
      </c>
      <c r="L22" s="15"/>
      <c r="M22" s="11"/>
      <c r="N22" t="str">
        <f t="shared" si="2"/>
        <v/>
      </c>
      <c r="O22" t="str">
        <f t="shared" si="3"/>
        <v/>
      </c>
    </row>
    <row r="23" spans="1:15" x14ac:dyDescent="0.25">
      <c r="A23" s="8"/>
      <c r="B23" s="9" t="str">
        <f t="shared" si="0"/>
        <v/>
      </c>
      <c r="C23" s="10"/>
      <c r="D23" s="11"/>
      <c r="E23" s="12"/>
      <c r="F23" s="12"/>
      <c r="G23" s="13"/>
      <c r="H23" s="14" t="str">
        <f t="shared" si="1"/>
        <v/>
      </c>
      <c r="I23" s="14" t="str">
        <f>IF(H23="","", MAX(0, H23 - IF(G23="", $M$4, G23)/60 ))</f>
        <v/>
      </c>
      <c r="J23" s="14" t="str">
        <f>IF(I23="","", (MAX(0, MIN(O23, A23+$M$6)-MAX(N23, A23-1+$M$5))+MAX(0, MIN(O23, A23+1+$M$6)-MAX(N23, A23+$M$5)))*24 )</f>
        <v/>
      </c>
      <c r="K23" s="14" t="str">
        <f>IF(I23="","", MAX(0, I23 - $M$3 ))</f>
        <v/>
      </c>
      <c r="L23" s="15"/>
      <c r="M23" s="11"/>
      <c r="N23" t="str">
        <f t="shared" si="2"/>
        <v/>
      </c>
      <c r="O23" t="str">
        <f t="shared" si="3"/>
        <v/>
      </c>
    </row>
    <row r="24" spans="1:15" x14ac:dyDescent="0.25">
      <c r="A24" s="8"/>
      <c r="B24" s="9" t="str">
        <f t="shared" si="0"/>
        <v/>
      </c>
      <c r="C24" s="10"/>
      <c r="D24" s="11"/>
      <c r="E24" s="12"/>
      <c r="F24" s="12"/>
      <c r="G24" s="13"/>
      <c r="H24" s="14" t="str">
        <f t="shared" si="1"/>
        <v/>
      </c>
      <c r="I24" s="14" t="str">
        <f>IF(H24="","", MAX(0, H24 - IF(G24="", $M$4, G24)/60 ))</f>
        <v/>
      </c>
      <c r="J24" s="14" t="str">
        <f>IF(I24="","", (MAX(0, MIN(O24, A24+$M$6)-MAX(N24, A24-1+$M$5))+MAX(0, MIN(O24, A24+1+$M$6)-MAX(N24, A24+$M$5)))*24 )</f>
        <v/>
      </c>
      <c r="K24" s="14" t="str">
        <f>IF(I24="","", MAX(0, I24 - $M$3 ))</f>
        <v/>
      </c>
      <c r="L24" s="15"/>
      <c r="M24" s="11"/>
      <c r="N24" t="str">
        <f t="shared" si="2"/>
        <v/>
      </c>
      <c r="O24" t="str">
        <f t="shared" si="3"/>
        <v/>
      </c>
    </row>
    <row r="25" spans="1:15" x14ac:dyDescent="0.25">
      <c r="A25" s="8"/>
      <c r="B25" s="9" t="str">
        <f t="shared" si="0"/>
        <v/>
      </c>
      <c r="C25" s="10"/>
      <c r="D25" s="11"/>
      <c r="E25" s="12"/>
      <c r="F25" s="12"/>
      <c r="G25" s="13"/>
      <c r="H25" s="14" t="str">
        <f t="shared" si="1"/>
        <v/>
      </c>
      <c r="I25" s="14" t="str">
        <f>IF(H25="","", MAX(0, H25 - IF(G25="", $M$4, G25)/60 ))</f>
        <v/>
      </c>
      <c r="J25" s="14" t="str">
        <f>IF(I25="","", (MAX(0, MIN(O25, A25+$M$6)-MAX(N25, A25-1+$M$5))+MAX(0, MIN(O25, A25+1+$M$6)-MAX(N25, A25+$M$5)))*24 )</f>
        <v/>
      </c>
      <c r="K25" s="14" t="str">
        <f>IF(I25="","", MAX(0, I25 - $M$3 ))</f>
        <v/>
      </c>
      <c r="L25" s="15"/>
      <c r="M25" s="11"/>
      <c r="N25" t="str">
        <f t="shared" si="2"/>
        <v/>
      </c>
      <c r="O25" t="str">
        <f t="shared" si="3"/>
        <v/>
      </c>
    </row>
    <row r="26" spans="1:15" x14ac:dyDescent="0.25">
      <c r="A26" s="8"/>
      <c r="B26" s="9" t="str">
        <f t="shared" si="0"/>
        <v/>
      </c>
      <c r="C26" s="10"/>
      <c r="D26" s="11"/>
      <c r="E26" s="12"/>
      <c r="F26" s="12"/>
      <c r="G26" s="13"/>
      <c r="H26" s="14" t="str">
        <f t="shared" si="1"/>
        <v/>
      </c>
      <c r="I26" s="14" t="str">
        <f>IF(H26="","", MAX(0, H26 - IF(G26="", $M$4, G26)/60 ))</f>
        <v/>
      </c>
      <c r="J26" s="14" t="str">
        <f>IF(I26="","", (MAX(0, MIN(O26, A26+$M$6)-MAX(N26, A26-1+$M$5))+MAX(0, MIN(O26, A26+1+$M$6)-MAX(N26, A26+$M$5)))*24 )</f>
        <v/>
      </c>
      <c r="K26" s="14" t="str">
        <f>IF(I26="","", MAX(0, I26 - $M$3 ))</f>
        <v/>
      </c>
      <c r="L26" s="15"/>
      <c r="M26" s="11"/>
      <c r="N26" t="str">
        <f t="shared" si="2"/>
        <v/>
      </c>
      <c r="O26" t="str">
        <f t="shared" si="3"/>
        <v/>
      </c>
    </row>
    <row r="27" spans="1:15" x14ac:dyDescent="0.25">
      <c r="A27" s="8"/>
      <c r="B27" s="9" t="str">
        <f t="shared" si="0"/>
        <v/>
      </c>
      <c r="C27" s="10"/>
      <c r="D27" s="11"/>
      <c r="E27" s="12"/>
      <c r="F27" s="12"/>
      <c r="G27" s="13"/>
      <c r="H27" s="14" t="str">
        <f t="shared" si="1"/>
        <v/>
      </c>
      <c r="I27" s="14" t="str">
        <f>IF(H27="","", MAX(0, H27 - IF(G27="", $M$4, G27)/60 ))</f>
        <v/>
      </c>
      <c r="J27" s="14" t="str">
        <f>IF(I27="","", (MAX(0, MIN(O27, A27+$M$6)-MAX(N27, A27-1+$M$5))+MAX(0, MIN(O27, A27+1+$M$6)-MAX(N27, A27+$M$5)))*24 )</f>
        <v/>
      </c>
      <c r="K27" s="14" t="str">
        <f>IF(I27="","", MAX(0, I27 - $M$3 ))</f>
        <v/>
      </c>
      <c r="L27" s="15"/>
      <c r="M27" s="11"/>
      <c r="N27" t="str">
        <f t="shared" si="2"/>
        <v/>
      </c>
      <c r="O27" t="str">
        <f t="shared" si="3"/>
        <v/>
      </c>
    </row>
    <row r="28" spans="1:15" x14ac:dyDescent="0.25">
      <c r="A28" s="8"/>
      <c r="B28" s="9" t="str">
        <f t="shared" si="0"/>
        <v/>
      </c>
      <c r="C28" s="10"/>
      <c r="D28" s="11"/>
      <c r="E28" s="12"/>
      <c r="F28" s="12"/>
      <c r="G28" s="13"/>
      <c r="H28" s="14" t="str">
        <f t="shared" si="1"/>
        <v/>
      </c>
      <c r="I28" s="14" t="str">
        <f>IF(H28="","", MAX(0, H28 - IF(G28="", $M$4, G28)/60 ))</f>
        <v/>
      </c>
      <c r="J28" s="14" t="str">
        <f>IF(I28="","", (MAX(0, MIN(O28, A28+$M$6)-MAX(N28, A28-1+$M$5))+MAX(0, MIN(O28, A28+1+$M$6)-MAX(N28, A28+$M$5)))*24 )</f>
        <v/>
      </c>
      <c r="K28" s="14" t="str">
        <f>IF(I28="","", MAX(0, I28 - $M$3 ))</f>
        <v/>
      </c>
      <c r="L28" s="15"/>
      <c r="M28" s="11"/>
      <c r="N28" t="str">
        <f t="shared" si="2"/>
        <v/>
      </c>
      <c r="O28" t="str">
        <f t="shared" si="3"/>
        <v/>
      </c>
    </row>
    <row r="29" spans="1:15" x14ac:dyDescent="0.25">
      <c r="A29" s="8"/>
      <c r="B29" s="9" t="str">
        <f t="shared" si="0"/>
        <v/>
      </c>
      <c r="C29" s="10"/>
      <c r="D29" s="11"/>
      <c r="E29" s="12"/>
      <c r="F29" s="12"/>
      <c r="G29" s="13"/>
      <c r="H29" s="14" t="str">
        <f t="shared" si="1"/>
        <v/>
      </c>
      <c r="I29" s="14" t="str">
        <f>IF(H29="","", MAX(0, H29 - IF(G29="", $M$4, G29)/60 ))</f>
        <v/>
      </c>
      <c r="J29" s="14" t="str">
        <f>IF(I29="","", (MAX(0, MIN(O29, A29+$M$6)-MAX(N29, A29-1+$M$5))+MAX(0, MIN(O29, A29+1+$M$6)-MAX(N29, A29+$M$5)))*24 )</f>
        <v/>
      </c>
      <c r="K29" s="14" t="str">
        <f>IF(I29="","", MAX(0, I29 - $M$3 ))</f>
        <v/>
      </c>
      <c r="L29" s="15"/>
      <c r="M29" s="11"/>
      <c r="N29" t="str">
        <f t="shared" si="2"/>
        <v/>
      </c>
      <c r="O29" t="str">
        <f t="shared" si="3"/>
        <v/>
      </c>
    </row>
    <row r="30" spans="1:15" x14ac:dyDescent="0.25">
      <c r="A30" s="8"/>
      <c r="B30" s="9" t="str">
        <f t="shared" si="0"/>
        <v/>
      </c>
      <c r="C30" s="10"/>
      <c r="D30" s="11"/>
      <c r="E30" s="12"/>
      <c r="F30" s="12"/>
      <c r="G30" s="13"/>
      <c r="H30" s="14" t="str">
        <f t="shared" si="1"/>
        <v/>
      </c>
      <c r="I30" s="14" t="str">
        <f>IF(H30="","", MAX(0, H30 - IF(G30="", $M$4, G30)/60 ))</f>
        <v/>
      </c>
      <c r="J30" s="14" t="str">
        <f>IF(I30="","", (MAX(0, MIN(O30, A30+$M$6)-MAX(N30, A30-1+$M$5))+MAX(0, MIN(O30, A30+1+$M$6)-MAX(N30, A30+$M$5)))*24 )</f>
        <v/>
      </c>
      <c r="K30" s="14" t="str">
        <f>IF(I30="","", MAX(0, I30 - $M$3 ))</f>
        <v/>
      </c>
      <c r="L30" s="15"/>
      <c r="M30" s="11"/>
      <c r="N30" t="str">
        <f t="shared" si="2"/>
        <v/>
      </c>
      <c r="O30" t="str">
        <f t="shared" si="3"/>
        <v/>
      </c>
    </row>
    <row r="31" spans="1:15" x14ac:dyDescent="0.25">
      <c r="A31" s="8"/>
      <c r="B31" s="9" t="str">
        <f t="shared" si="0"/>
        <v/>
      </c>
      <c r="C31" s="10"/>
      <c r="D31" s="11"/>
      <c r="E31" s="12"/>
      <c r="F31" s="12"/>
      <c r="G31" s="13"/>
      <c r="H31" s="14" t="str">
        <f t="shared" si="1"/>
        <v/>
      </c>
      <c r="I31" s="14" t="str">
        <f>IF(H31="","", MAX(0, H31 - IF(G31="", $M$4, G31)/60 ))</f>
        <v/>
      </c>
      <c r="J31" s="14" t="str">
        <f>IF(I31="","", (MAX(0, MIN(O31, A31+$M$6)-MAX(N31, A31-1+$M$5))+MAX(0, MIN(O31, A31+1+$M$6)-MAX(N31, A31+$M$5)))*24 )</f>
        <v/>
      </c>
      <c r="K31" s="14" t="str">
        <f>IF(I31="","", MAX(0, I31 - $M$3 ))</f>
        <v/>
      </c>
      <c r="L31" s="15"/>
      <c r="M31" s="11"/>
      <c r="N31" t="str">
        <f t="shared" si="2"/>
        <v/>
      </c>
      <c r="O31" t="str">
        <f t="shared" si="3"/>
        <v/>
      </c>
    </row>
    <row r="32" spans="1:15" x14ac:dyDescent="0.25">
      <c r="A32" s="8"/>
      <c r="B32" s="9" t="str">
        <f t="shared" si="0"/>
        <v/>
      </c>
      <c r="C32" s="10"/>
      <c r="D32" s="11"/>
      <c r="E32" s="12"/>
      <c r="F32" s="12"/>
      <c r="G32" s="13"/>
      <c r="H32" s="14" t="str">
        <f t="shared" si="1"/>
        <v/>
      </c>
      <c r="I32" s="14" t="str">
        <f>IF(H32="","", MAX(0, H32 - IF(G32="", $M$4, G32)/60 ))</f>
        <v/>
      </c>
      <c r="J32" s="14" t="str">
        <f>IF(I32="","", (MAX(0, MIN(O32, A32+$M$6)-MAX(N32, A32-1+$M$5))+MAX(0, MIN(O32, A32+1+$M$6)-MAX(N32, A32+$M$5)))*24 )</f>
        <v/>
      </c>
      <c r="K32" s="14" t="str">
        <f>IF(I32="","", MAX(0, I32 - $M$3 ))</f>
        <v/>
      </c>
      <c r="L32" s="15"/>
      <c r="M32" s="11"/>
      <c r="N32" t="str">
        <f t="shared" si="2"/>
        <v/>
      </c>
      <c r="O32" t="str">
        <f t="shared" si="3"/>
        <v/>
      </c>
    </row>
    <row r="33" spans="1:15" x14ac:dyDescent="0.25">
      <c r="A33" s="8"/>
      <c r="B33" s="9" t="str">
        <f t="shared" si="0"/>
        <v/>
      </c>
      <c r="C33" s="10"/>
      <c r="D33" s="11"/>
      <c r="E33" s="12"/>
      <c r="F33" s="12"/>
      <c r="G33" s="13"/>
      <c r="H33" s="14" t="str">
        <f t="shared" si="1"/>
        <v/>
      </c>
      <c r="I33" s="14" t="str">
        <f>IF(H33="","", MAX(0, H33 - IF(G33="", $M$4, G33)/60 ))</f>
        <v/>
      </c>
      <c r="J33" s="14" t="str">
        <f>IF(I33="","", (MAX(0, MIN(O33, A33+$M$6)-MAX(N33, A33-1+$M$5))+MAX(0, MIN(O33, A33+1+$M$6)-MAX(N33, A33+$M$5)))*24 )</f>
        <v/>
      </c>
      <c r="K33" s="14" t="str">
        <f>IF(I33="","", MAX(0, I33 - $M$3 ))</f>
        <v/>
      </c>
      <c r="L33" s="15"/>
      <c r="M33" s="11"/>
      <c r="N33" t="str">
        <f t="shared" si="2"/>
        <v/>
      </c>
      <c r="O33" t="str">
        <f t="shared" si="3"/>
        <v/>
      </c>
    </row>
    <row r="34" spans="1:15" x14ac:dyDescent="0.25">
      <c r="A34" s="8"/>
      <c r="B34" s="9" t="str">
        <f t="shared" si="0"/>
        <v/>
      </c>
      <c r="C34" s="10"/>
      <c r="D34" s="11"/>
      <c r="E34" s="12"/>
      <c r="F34" s="12"/>
      <c r="G34" s="13"/>
      <c r="H34" s="14" t="str">
        <f t="shared" si="1"/>
        <v/>
      </c>
      <c r="I34" s="14" t="str">
        <f>IF(H34="","", MAX(0, H34 - IF(G34="", $M$4, G34)/60 ))</f>
        <v/>
      </c>
      <c r="J34" s="14" t="str">
        <f>IF(I34="","", (MAX(0, MIN(O34, A34+$M$6)-MAX(N34, A34-1+$M$5))+MAX(0, MIN(O34, A34+1+$M$6)-MAX(N34, A34+$M$5)))*24 )</f>
        <v/>
      </c>
      <c r="K34" s="14" t="str">
        <f>IF(I34="","", MAX(0, I34 - $M$3 ))</f>
        <v/>
      </c>
      <c r="L34" s="15"/>
      <c r="M34" s="11"/>
      <c r="N34" t="str">
        <f t="shared" si="2"/>
        <v/>
      </c>
      <c r="O34" t="str">
        <f t="shared" si="3"/>
        <v/>
      </c>
    </row>
    <row r="35" spans="1:15" x14ac:dyDescent="0.25">
      <c r="A35" s="8"/>
      <c r="B35" s="9" t="str">
        <f t="shared" si="0"/>
        <v/>
      </c>
      <c r="C35" s="10"/>
      <c r="D35" s="11"/>
      <c r="E35" s="12"/>
      <c r="F35" s="12"/>
      <c r="G35" s="13"/>
      <c r="H35" s="14" t="str">
        <f t="shared" si="1"/>
        <v/>
      </c>
      <c r="I35" s="14" t="str">
        <f>IF(H35="","", MAX(0, H35 - IF(G35="", $M$4, G35)/60 ))</f>
        <v/>
      </c>
      <c r="J35" s="14" t="str">
        <f>IF(I35="","", (MAX(0, MIN(O35, A35+$M$6)-MAX(N35, A35-1+$M$5))+MAX(0, MIN(O35, A35+1+$M$6)-MAX(N35, A35+$M$5)))*24 )</f>
        <v/>
      </c>
      <c r="K35" s="14" t="str">
        <f>IF(I35="","", MAX(0, I35 - $M$3 ))</f>
        <v/>
      </c>
      <c r="L35" s="15"/>
      <c r="M35" s="11"/>
      <c r="N35" t="str">
        <f t="shared" si="2"/>
        <v/>
      </c>
      <c r="O35" t="str">
        <f t="shared" si="3"/>
        <v/>
      </c>
    </row>
    <row r="36" spans="1:15" x14ac:dyDescent="0.25">
      <c r="A36" s="8"/>
      <c r="B36" s="9" t="str">
        <f t="shared" si="0"/>
        <v/>
      </c>
      <c r="C36" s="10"/>
      <c r="D36" s="11"/>
      <c r="E36" s="12"/>
      <c r="F36" s="12"/>
      <c r="G36" s="13"/>
      <c r="H36" s="14" t="str">
        <f t="shared" si="1"/>
        <v/>
      </c>
      <c r="I36" s="14" t="str">
        <f>IF(H36="","", MAX(0, H36 - IF(G36="", $M$4, G36)/60 ))</f>
        <v/>
      </c>
      <c r="J36" s="14" t="str">
        <f>IF(I36="","", (MAX(0, MIN(O36, A36+$M$6)-MAX(N36, A36-1+$M$5))+MAX(0, MIN(O36, A36+1+$M$6)-MAX(N36, A36+$M$5)))*24 )</f>
        <v/>
      </c>
      <c r="K36" s="14" t="str">
        <f>IF(I36="","", MAX(0, I36 - $M$3 ))</f>
        <v/>
      </c>
      <c r="L36" s="15"/>
      <c r="M36" s="11"/>
      <c r="N36" t="str">
        <f t="shared" si="2"/>
        <v/>
      </c>
      <c r="O36" t="str">
        <f t="shared" si="3"/>
        <v/>
      </c>
    </row>
    <row r="37" spans="1:15" x14ac:dyDescent="0.25">
      <c r="A37" s="8"/>
      <c r="B37" s="9" t="str">
        <f t="shared" si="0"/>
        <v/>
      </c>
      <c r="C37" s="10"/>
      <c r="D37" s="11"/>
      <c r="E37" s="12"/>
      <c r="F37" s="12"/>
      <c r="G37" s="13"/>
      <c r="H37" s="14" t="str">
        <f t="shared" si="1"/>
        <v/>
      </c>
      <c r="I37" s="14" t="str">
        <f>IF(H37="","", MAX(0, H37 - IF(G37="", $M$4, G37)/60 ))</f>
        <v/>
      </c>
      <c r="J37" s="14" t="str">
        <f>IF(I37="","", (MAX(0, MIN(O37, A37+$M$6)-MAX(N37, A37-1+$M$5))+MAX(0, MIN(O37, A37+1+$M$6)-MAX(N37, A37+$M$5)))*24 )</f>
        <v/>
      </c>
      <c r="K37" s="14" t="str">
        <f>IF(I37="","", MAX(0, I37 - $M$3 ))</f>
        <v/>
      </c>
      <c r="L37" s="15"/>
      <c r="M37" s="11"/>
      <c r="N37" t="str">
        <f t="shared" si="2"/>
        <v/>
      </c>
      <c r="O37" t="str">
        <f t="shared" si="3"/>
        <v/>
      </c>
    </row>
    <row r="38" spans="1:15" x14ac:dyDescent="0.25">
      <c r="A38" s="8"/>
      <c r="B38" s="9" t="str">
        <f t="shared" si="0"/>
        <v/>
      </c>
      <c r="C38" s="10"/>
      <c r="D38" s="11"/>
      <c r="E38" s="12"/>
      <c r="F38" s="12"/>
      <c r="G38" s="13"/>
      <c r="H38" s="14" t="str">
        <f t="shared" si="1"/>
        <v/>
      </c>
      <c r="I38" s="14" t="str">
        <f>IF(H38="","", MAX(0, H38 - IF(G38="", $M$4, G38)/60 ))</f>
        <v/>
      </c>
      <c r="J38" s="14" t="str">
        <f>IF(I38="","", (MAX(0, MIN(O38, A38+$M$6)-MAX(N38, A38-1+$M$5))+MAX(0, MIN(O38, A38+1+$M$6)-MAX(N38, A38+$M$5)))*24 )</f>
        <v/>
      </c>
      <c r="K38" s="14" t="str">
        <f>IF(I38="","", MAX(0, I38 - $M$3 ))</f>
        <v/>
      </c>
      <c r="L38" s="15"/>
      <c r="M38" s="11"/>
      <c r="N38" t="str">
        <f t="shared" si="2"/>
        <v/>
      </c>
      <c r="O38" t="str">
        <f t="shared" si="3"/>
        <v/>
      </c>
    </row>
    <row r="39" spans="1:15" x14ac:dyDescent="0.25">
      <c r="A39" s="8"/>
      <c r="B39" s="9" t="str">
        <f t="shared" si="0"/>
        <v/>
      </c>
      <c r="C39" s="10"/>
      <c r="D39" s="11"/>
      <c r="E39" s="12"/>
      <c r="F39" s="12"/>
      <c r="G39" s="13"/>
      <c r="H39" s="14" t="str">
        <f t="shared" si="1"/>
        <v/>
      </c>
      <c r="I39" s="14" t="str">
        <f>IF(H39="","", MAX(0, H39 - IF(G39="", $M$4, G39)/60 ))</f>
        <v/>
      </c>
      <c r="J39" s="14" t="str">
        <f>IF(I39="","", (MAX(0, MIN(O39, A39+$M$6)-MAX(N39, A39-1+$M$5))+MAX(0, MIN(O39, A39+1+$M$6)-MAX(N39, A39+$M$5)))*24 )</f>
        <v/>
      </c>
      <c r="K39" s="14" t="str">
        <f>IF(I39="","", MAX(0, I39 - $M$3 ))</f>
        <v/>
      </c>
      <c r="L39" s="15"/>
      <c r="M39" s="11"/>
      <c r="N39" t="str">
        <f t="shared" si="2"/>
        <v/>
      </c>
      <c r="O39" t="str">
        <f t="shared" si="3"/>
        <v/>
      </c>
    </row>
    <row r="40" spans="1:15" x14ac:dyDescent="0.25">
      <c r="A40" s="8"/>
      <c r="B40" s="9" t="str">
        <f t="shared" si="0"/>
        <v/>
      </c>
      <c r="C40" s="10"/>
      <c r="D40" s="11"/>
      <c r="E40" s="12"/>
      <c r="F40" s="12"/>
      <c r="G40" s="13"/>
      <c r="H40" s="14" t="str">
        <f t="shared" si="1"/>
        <v/>
      </c>
      <c r="I40" s="14" t="str">
        <f>IF(H40="","", MAX(0, H40 - IF(G40="", $M$4, G40)/60 ))</f>
        <v/>
      </c>
      <c r="J40" s="14" t="str">
        <f>IF(I40="","", (MAX(0, MIN(O40, A40+$M$6)-MAX(N40, A40-1+$M$5))+MAX(0, MIN(O40, A40+1+$M$6)-MAX(N40, A40+$M$5)))*24 )</f>
        <v/>
      </c>
      <c r="K40" s="14" t="str">
        <f>IF(I40="","", MAX(0, I40 - $M$3 ))</f>
        <v/>
      </c>
      <c r="L40" s="15"/>
      <c r="M40" s="11"/>
      <c r="N40" t="str">
        <f t="shared" si="2"/>
        <v/>
      </c>
      <c r="O40" t="str">
        <f t="shared" si="3"/>
        <v/>
      </c>
    </row>
    <row r="41" spans="1:15" x14ac:dyDescent="0.25">
      <c r="A41" s="8"/>
      <c r="B41" s="9" t="str">
        <f t="shared" si="0"/>
        <v/>
      </c>
      <c r="C41" s="10"/>
      <c r="D41" s="11"/>
      <c r="E41" s="12"/>
      <c r="F41" s="12"/>
      <c r="G41" s="13"/>
      <c r="H41" s="14" t="str">
        <f t="shared" si="1"/>
        <v/>
      </c>
      <c r="I41" s="14" t="str">
        <f>IF(H41="","", MAX(0, H41 - IF(G41="", $M$4, G41)/60 ))</f>
        <v/>
      </c>
      <c r="J41" s="14" t="str">
        <f>IF(I41="","", (MAX(0, MIN(O41, A41+$M$6)-MAX(N41, A41-1+$M$5))+MAX(0, MIN(O41, A41+1+$M$6)-MAX(N41, A41+$M$5)))*24 )</f>
        <v/>
      </c>
      <c r="K41" s="14" t="str">
        <f>IF(I41="","", MAX(0, I41 - $M$3 ))</f>
        <v/>
      </c>
      <c r="L41" s="15"/>
      <c r="M41" s="11"/>
      <c r="N41" t="str">
        <f t="shared" si="2"/>
        <v/>
      </c>
      <c r="O41" t="str">
        <f t="shared" si="3"/>
        <v/>
      </c>
    </row>
    <row r="42" spans="1:15" x14ac:dyDescent="0.25">
      <c r="A42" s="8"/>
      <c r="B42" s="9" t="str">
        <f t="shared" si="0"/>
        <v/>
      </c>
      <c r="C42" s="10"/>
      <c r="D42" s="11"/>
      <c r="E42" s="12"/>
      <c r="F42" s="12"/>
      <c r="G42" s="13"/>
      <c r="H42" s="14" t="str">
        <f t="shared" si="1"/>
        <v/>
      </c>
      <c r="I42" s="14" t="str">
        <f>IF(H42="","", MAX(0, H42 - IF(G42="", $M$4, G42)/60 ))</f>
        <v/>
      </c>
      <c r="J42" s="14" t="str">
        <f>IF(I42="","", (MAX(0, MIN(O42, A42+$M$6)-MAX(N42, A42-1+$M$5))+MAX(0, MIN(O42, A42+1+$M$6)-MAX(N42, A42+$M$5)))*24 )</f>
        <v/>
      </c>
      <c r="K42" s="14" t="str">
        <f>IF(I42="","", MAX(0, I42 - $M$3 ))</f>
        <v/>
      </c>
      <c r="L42" s="15"/>
      <c r="M42" s="11"/>
      <c r="N42" t="str">
        <f t="shared" si="2"/>
        <v/>
      </c>
      <c r="O42" t="str">
        <f t="shared" si="3"/>
        <v/>
      </c>
    </row>
    <row r="43" spans="1:15" x14ac:dyDescent="0.25">
      <c r="A43" s="8"/>
      <c r="B43" s="9" t="str">
        <f t="shared" ref="B43:B74" si="4">IF(A43="","",TEXT(A43,"dddd"))</f>
        <v/>
      </c>
      <c r="C43" s="10"/>
      <c r="D43" s="11"/>
      <c r="E43" s="12"/>
      <c r="F43" s="12"/>
      <c r="G43" s="13"/>
      <c r="H43" s="14" t="str">
        <f t="shared" ref="H43:H74" si="5">IF(OR(E43="",F43=""),"", (O43-N43)*24 )</f>
        <v/>
      </c>
      <c r="I43" s="14" t="str">
        <f>IF(H43="","", MAX(0, H43 - IF(G43="", $M$4, G43)/60 ))</f>
        <v/>
      </c>
      <c r="J43" s="14" t="str">
        <f>IF(I43="","", (MAX(0, MIN(O43, A43+$M$6)-MAX(N43, A43-1+$M$5))+MAX(0, MIN(O43, A43+1+$M$6)-MAX(N43, A43+$M$5)))*24 )</f>
        <v/>
      </c>
      <c r="K43" s="14" t="str">
        <f>IF(I43="","", MAX(0, I43 - $M$3 ))</f>
        <v/>
      </c>
      <c r="L43" s="15"/>
      <c r="M43" s="11"/>
      <c r="N43" t="str">
        <f t="shared" ref="N43:N74" si="6">IF(E43="","",A43+E43)</f>
        <v/>
      </c>
      <c r="O43" t="str">
        <f t="shared" ref="O43:O74" si="7">IF(OR(E43="",F43=""),"",A43+F43+(F43&lt;E43))</f>
        <v/>
      </c>
    </row>
    <row r="44" spans="1:15" x14ac:dyDescent="0.25">
      <c r="A44" s="8"/>
      <c r="B44" s="9" t="str">
        <f t="shared" si="4"/>
        <v/>
      </c>
      <c r="C44" s="10"/>
      <c r="D44" s="11"/>
      <c r="E44" s="12"/>
      <c r="F44" s="12"/>
      <c r="G44" s="13"/>
      <c r="H44" s="14" t="str">
        <f t="shared" si="5"/>
        <v/>
      </c>
      <c r="I44" s="14" t="str">
        <f>IF(H44="","", MAX(0, H44 - IF(G44="", $M$4, G44)/60 ))</f>
        <v/>
      </c>
      <c r="J44" s="14" t="str">
        <f>IF(I44="","", (MAX(0, MIN(O44, A44+$M$6)-MAX(N44, A44-1+$M$5))+MAX(0, MIN(O44, A44+1+$M$6)-MAX(N44, A44+$M$5)))*24 )</f>
        <v/>
      </c>
      <c r="K44" s="14" t="str">
        <f>IF(I44="","", MAX(0, I44 - $M$3 ))</f>
        <v/>
      </c>
      <c r="L44" s="15"/>
      <c r="M44" s="11"/>
      <c r="N44" t="str">
        <f t="shared" si="6"/>
        <v/>
      </c>
      <c r="O44" t="str">
        <f t="shared" si="7"/>
        <v/>
      </c>
    </row>
    <row r="45" spans="1:15" x14ac:dyDescent="0.25">
      <c r="A45" s="8"/>
      <c r="B45" s="9" t="str">
        <f t="shared" si="4"/>
        <v/>
      </c>
      <c r="C45" s="10"/>
      <c r="D45" s="11"/>
      <c r="E45" s="12"/>
      <c r="F45" s="12"/>
      <c r="G45" s="13"/>
      <c r="H45" s="14" t="str">
        <f t="shared" si="5"/>
        <v/>
      </c>
      <c r="I45" s="14" t="str">
        <f>IF(H45="","", MAX(0, H45 - IF(G45="", $M$4, G45)/60 ))</f>
        <v/>
      </c>
      <c r="J45" s="14" t="str">
        <f>IF(I45="","", (MAX(0, MIN(O45, A45+$M$6)-MAX(N45, A45-1+$M$5))+MAX(0, MIN(O45, A45+1+$M$6)-MAX(N45, A45+$M$5)))*24 )</f>
        <v/>
      </c>
      <c r="K45" s="14" t="str">
        <f>IF(I45="","", MAX(0, I45 - $M$3 ))</f>
        <v/>
      </c>
      <c r="L45" s="15"/>
      <c r="M45" s="11"/>
      <c r="N45" t="str">
        <f t="shared" si="6"/>
        <v/>
      </c>
      <c r="O45" t="str">
        <f t="shared" si="7"/>
        <v/>
      </c>
    </row>
    <row r="46" spans="1:15" x14ac:dyDescent="0.25">
      <c r="A46" s="8"/>
      <c r="B46" s="9" t="str">
        <f t="shared" si="4"/>
        <v/>
      </c>
      <c r="C46" s="10"/>
      <c r="D46" s="11"/>
      <c r="E46" s="12"/>
      <c r="F46" s="12"/>
      <c r="G46" s="13"/>
      <c r="H46" s="14" t="str">
        <f t="shared" si="5"/>
        <v/>
      </c>
      <c r="I46" s="14" t="str">
        <f>IF(H46="","", MAX(0, H46 - IF(G46="", $M$4, G46)/60 ))</f>
        <v/>
      </c>
      <c r="J46" s="14" t="str">
        <f>IF(I46="","", (MAX(0, MIN(O46, A46+$M$6)-MAX(N46, A46-1+$M$5))+MAX(0, MIN(O46, A46+1+$M$6)-MAX(N46, A46+$M$5)))*24 )</f>
        <v/>
      </c>
      <c r="K46" s="14" t="str">
        <f>IF(I46="","", MAX(0, I46 - $M$3 ))</f>
        <v/>
      </c>
      <c r="L46" s="15"/>
      <c r="M46" s="11"/>
      <c r="N46" t="str">
        <f t="shared" si="6"/>
        <v/>
      </c>
      <c r="O46" t="str">
        <f t="shared" si="7"/>
        <v/>
      </c>
    </row>
    <row r="47" spans="1:15" x14ac:dyDescent="0.25">
      <c r="A47" s="8"/>
      <c r="B47" s="9" t="str">
        <f t="shared" si="4"/>
        <v/>
      </c>
      <c r="C47" s="10"/>
      <c r="D47" s="11"/>
      <c r="E47" s="12"/>
      <c r="F47" s="12"/>
      <c r="G47" s="13"/>
      <c r="H47" s="14" t="str">
        <f t="shared" si="5"/>
        <v/>
      </c>
      <c r="I47" s="14" t="str">
        <f>IF(H47="","", MAX(0, H47 - IF(G47="", $M$4, G47)/60 ))</f>
        <v/>
      </c>
      <c r="J47" s="14" t="str">
        <f>IF(I47="","", (MAX(0, MIN(O47, A47+$M$6)-MAX(N47, A47-1+$M$5))+MAX(0, MIN(O47, A47+1+$M$6)-MAX(N47, A47+$M$5)))*24 )</f>
        <v/>
      </c>
      <c r="K47" s="14" t="str">
        <f>IF(I47="","", MAX(0, I47 - $M$3 ))</f>
        <v/>
      </c>
      <c r="L47" s="15"/>
      <c r="M47" s="11"/>
      <c r="N47" t="str">
        <f t="shared" si="6"/>
        <v/>
      </c>
      <c r="O47" t="str">
        <f t="shared" si="7"/>
        <v/>
      </c>
    </row>
    <row r="48" spans="1:15" x14ac:dyDescent="0.25">
      <c r="A48" s="8"/>
      <c r="B48" s="9" t="str">
        <f t="shared" si="4"/>
        <v/>
      </c>
      <c r="C48" s="10"/>
      <c r="D48" s="11"/>
      <c r="E48" s="12"/>
      <c r="F48" s="12"/>
      <c r="G48" s="13"/>
      <c r="H48" s="14" t="str">
        <f t="shared" si="5"/>
        <v/>
      </c>
      <c r="I48" s="14" t="str">
        <f>IF(H48="","", MAX(0, H48 - IF(G48="", $M$4, G48)/60 ))</f>
        <v/>
      </c>
      <c r="J48" s="14" t="str">
        <f>IF(I48="","", (MAX(0, MIN(O48, A48+$M$6)-MAX(N48, A48-1+$M$5))+MAX(0, MIN(O48, A48+1+$M$6)-MAX(N48, A48+$M$5)))*24 )</f>
        <v/>
      </c>
      <c r="K48" s="14" t="str">
        <f>IF(I48="","", MAX(0, I48 - $M$3 ))</f>
        <v/>
      </c>
      <c r="L48" s="15"/>
      <c r="M48" s="11"/>
      <c r="N48" t="str">
        <f t="shared" si="6"/>
        <v/>
      </c>
      <c r="O48" t="str">
        <f t="shared" si="7"/>
        <v/>
      </c>
    </row>
    <row r="49" spans="1:15" x14ac:dyDescent="0.25">
      <c r="A49" s="8"/>
      <c r="B49" s="9" t="str">
        <f t="shared" si="4"/>
        <v/>
      </c>
      <c r="C49" s="10"/>
      <c r="D49" s="11"/>
      <c r="E49" s="12"/>
      <c r="F49" s="12"/>
      <c r="G49" s="13"/>
      <c r="H49" s="14" t="str">
        <f t="shared" si="5"/>
        <v/>
      </c>
      <c r="I49" s="14" t="str">
        <f>IF(H49="","", MAX(0, H49 - IF(G49="", $M$4, G49)/60 ))</f>
        <v/>
      </c>
      <c r="J49" s="14" t="str">
        <f>IF(I49="","", (MAX(0, MIN(O49, A49+$M$6)-MAX(N49, A49-1+$M$5))+MAX(0, MIN(O49, A49+1+$M$6)-MAX(N49, A49+$M$5)))*24 )</f>
        <v/>
      </c>
      <c r="K49" s="14" t="str">
        <f>IF(I49="","", MAX(0, I49 - $M$3 ))</f>
        <v/>
      </c>
      <c r="L49" s="15"/>
      <c r="M49" s="11"/>
      <c r="N49" t="str">
        <f t="shared" si="6"/>
        <v/>
      </c>
      <c r="O49" t="str">
        <f t="shared" si="7"/>
        <v/>
      </c>
    </row>
    <row r="50" spans="1:15" x14ac:dyDescent="0.25">
      <c r="A50" s="8"/>
      <c r="B50" s="9" t="str">
        <f t="shared" si="4"/>
        <v/>
      </c>
      <c r="C50" s="10"/>
      <c r="D50" s="11"/>
      <c r="E50" s="12"/>
      <c r="F50" s="12"/>
      <c r="G50" s="13"/>
      <c r="H50" s="14" t="str">
        <f t="shared" si="5"/>
        <v/>
      </c>
      <c r="I50" s="14" t="str">
        <f>IF(H50="","", MAX(0, H50 - IF(G50="", $M$4, G50)/60 ))</f>
        <v/>
      </c>
      <c r="J50" s="14" t="str">
        <f>IF(I50="","", (MAX(0, MIN(O50, A50+$M$6)-MAX(N50, A50-1+$M$5))+MAX(0, MIN(O50, A50+1+$M$6)-MAX(N50, A50+$M$5)))*24 )</f>
        <v/>
      </c>
      <c r="K50" s="14" t="str">
        <f>IF(I50="","", MAX(0, I50 - $M$3 ))</f>
        <v/>
      </c>
      <c r="L50" s="15"/>
      <c r="M50" s="11"/>
      <c r="N50" t="str">
        <f t="shared" si="6"/>
        <v/>
      </c>
      <c r="O50" t="str">
        <f t="shared" si="7"/>
        <v/>
      </c>
    </row>
    <row r="51" spans="1:15" x14ac:dyDescent="0.25">
      <c r="A51" s="8"/>
      <c r="B51" s="9" t="str">
        <f t="shared" si="4"/>
        <v/>
      </c>
      <c r="C51" s="10"/>
      <c r="D51" s="11"/>
      <c r="E51" s="12"/>
      <c r="F51" s="12"/>
      <c r="G51" s="13"/>
      <c r="H51" s="14" t="str">
        <f t="shared" si="5"/>
        <v/>
      </c>
      <c r="I51" s="14" t="str">
        <f>IF(H51="","", MAX(0, H51 - IF(G51="", $M$4, G51)/60 ))</f>
        <v/>
      </c>
      <c r="J51" s="14" t="str">
        <f>IF(I51="","", (MAX(0, MIN(O51, A51+$M$6)-MAX(N51, A51-1+$M$5))+MAX(0, MIN(O51, A51+1+$M$6)-MAX(N51, A51+$M$5)))*24 )</f>
        <v/>
      </c>
      <c r="K51" s="14" t="str">
        <f>IF(I51="","", MAX(0, I51 - $M$3 ))</f>
        <v/>
      </c>
      <c r="L51" s="15"/>
      <c r="M51" s="11"/>
      <c r="N51" t="str">
        <f t="shared" si="6"/>
        <v/>
      </c>
      <c r="O51" t="str">
        <f t="shared" si="7"/>
        <v/>
      </c>
    </row>
    <row r="52" spans="1:15" x14ac:dyDescent="0.25">
      <c r="A52" s="8"/>
      <c r="B52" s="9" t="str">
        <f t="shared" si="4"/>
        <v/>
      </c>
      <c r="C52" s="10"/>
      <c r="D52" s="11"/>
      <c r="E52" s="12"/>
      <c r="F52" s="12"/>
      <c r="G52" s="13"/>
      <c r="H52" s="14" t="str">
        <f t="shared" si="5"/>
        <v/>
      </c>
      <c r="I52" s="14" t="str">
        <f>IF(H52="","", MAX(0, H52 - IF(G52="", $M$4, G52)/60 ))</f>
        <v/>
      </c>
      <c r="J52" s="14" t="str">
        <f>IF(I52="","", (MAX(0, MIN(O52, A52+$M$6)-MAX(N52, A52-1+$M$5))+MAX(0, MIN(O52, A52+1+$M$6)-MAX(N52, A52+$M$5)))*24 )</f>
        <v/>
      </c>
      <c r="K52" s="14" t="str">
        <f>IF(I52="","", MAX(0, I52 - $M$3 ))</f>
        <v/>
      </c>
      <c r="L52" s="15"/>
      <c r="M52" s="11"/>
      <c r="N52" t="str">
        <f t="shared" si="6"/>
        <v/>
      </c>
      <c r="O52" t="str">
        <f t="shared" si="7"/>
        <v/>
      </c>
    </row>
    <row r="53" spans="1:15" x14ac:dyDescent="0.25">
      <c r="A53" s="8"/>
      <c r="B53" s="9" t="str">
        <f t="shared" si="4"/>
        <v/>
      </c>
      <c r="C53" s="10"/>
      <c r="D53" s="11"/>
      <c r="E53" s="12"/>
      <c r="F53" s="12"/>
      <c r="G53" s="13"/>
      <c r="H53" s="14" t="str">
        <f t="shared" si="5"/>
        <v/>
      </c>
      <c r="I53" s="14" t="str">
        <f>IF(H53="","", MAX(0, H53 - IF(G53="", $M$4, G53)/60 ))</f>
        <v/>
      </c>
      <c r="J53" s="14" t="str">
        <f>IF(I53="","", (MAX(0, MIN(O53, A53+$M$6)-MAX(N53, A53-1+$M$5))+MAX(0, MIN(O53, A53+1+$M$6)-MAX(N53, A53+$M$5)))*24 )</f>
        <v/>
      </c>
      <c r="K53" s="14" t="str">
        <f>IF(I53="","", MAX(0, I53 - $M$3 ))</f>
        <v/>
      </c>
      <c r="L53" s="15"/>
      <c r="M53" s="11"/>
      <c r="N53" t="str">
        <f t="shared" si="6"/>
        <v/>
      </c>
      <c r="O53" t="str">
        <f t="shared" si="7"/>
        <v/>
      </c>
    </row>
    <row r="54" spans="1:15" x14ac:dyDescent="0.25">
      <c r="A54" s="8"/>
      <c r="B54" s="9" t="str">
        <f t="shared" si="4"/>
        <v/>
      </c>
      <c r="C54" s="10"/>
      <c r="D54" s="11"/>
      <c r="E54" s="12"/>
      <c r="F54" s="12"/>
      <c r="G54" s="13"/>
      <c r="H54" s="14" t="str">
        <f t="shared" si="5"/>
        <v/>
      </c>
      <c r="I54" s="14" t="str">
        <f>IF(H54="","", MAX(0, H54 - IF(G54="", $M$4, G54)/60 ))</f>
        <v/>
      </c>
      <c r="J54" s="14" t="str">
        <f>IF(I54="","", (MAX(0, MIN(O54, A54+$M$6)-MAX(N54, A54-1+$M$5))+MAX(0, MIN(O54, A54+1+$M$6)-MAX(N54, A54+$M$5)))*24 )</f>
        <v/>
      </c>
      <c r="K54" s="14" t="str">
        <f>IF(I54="","", MAX(0, I54 - $M$3 ))</f>
        <v/>
      </c>
      <c r="L54" s="15"/>
      <c r="M54" s="11"/>
      <c r="N54" t="str">
        <f t="shared" si="6"/>
        <v/>
      </c>
      <c r="O54" t="str">
        <f t="shared" si="7"/>
        <v/>
      </c>
    </row>
    <row r="55" spans="1:15" x14ac:dyDescent="0.25">
      <c r="A55" s="8"/>
      <c r="B55" s="9" t="str">
        <f t="shared" si="4"/>
        <v/>
      </c>
      <c r="C55" s="10"/>
      <c r="D55" s="11"/>
      <c r="E55" s="12"/>
      <c r="F55" s="12"/>
      <c r="G55" s="13"/>
      <c r="H55" s="14" t="str">
        <f t="shared" si="5"/>
        <v/>
      </c>
      <c r="I55" s="14" t="str">
        <f>IF(H55="","", MAX(0, H55 - IF(G55="", $M$4, G55)/60 ))</f>
        <v/>
      </c>
      <c r="J55" s="14" t="str">
        <f>IF(I55="","", (MAX(0, MIN(O55, A55+$M$6)-MAX(N55, A55-1+$M$5))+MAX(0, MIN(O55, A55+1+$M$6)-MAX(N55, A55+$M$5)))*24 )</f>
        <v/>
      </c>
      <c r="K55" s="14" t="str">
        <f>IF(I55="","", MAX(0, I55 - $M$3 ))</f>
        <v/>
      </c>
      <c r="L55" s="15"/>
      <c r="M55" s="11"/>
      <c r="N55" t="str">
        <f t="shared" si="6"/>
        <v/>
      </c>
      <c r="O55" t="str">
        <f t="shared" si="7"/>
        <v/>
      </c>
    </row>
    <row r="56" spans="1:15" x14ac:dyDescent="0.25">
      <c r="A56" s="8"/>
      <c r="B56" s="9" t="str">
        <f t="shared" si="4"/>
        <v/>
      </c>
      <c r="C56" s="10"/>
      <c r="D56" s="11"/>
      <c r="E56" s="12"/>
      <c r="F56" s="12"/>
      <c r="G56" s="13"/>
      <c r="H56" s="14" t="str">
        <f t="shared" si="5"/>
        <v/>
      </c>
      <c r="I56" s="14" t="str">
        <f>IF(H56="","", MAX(0, H56 - IF(G56="", $M$4, G56)/60 ))</f>
        <v/>
      </c>
      <c r="J56" s="14" t="str">
        <f>IF(I56="","", (MAX(0, MIN(O56, A56+$M$6)-MAX(N56, A56-1+$M$5))+MAX(0, MIN(O56, A56+1+$M$6)-MAX(N56, A56+$M$5)))*24 )</f>
        <v/>
      </c>
      <c r="K56" s="14" t="str">
        <f>IF(I56="","", MAX(0, I56 - $M$3 ))</f>
        <v/>
      </c>
      <c r="L56" s="15"/>
      <c r="M56" s="11"/>
      <c r="N56" t="str">
        <f t="shared" si="6"/>
        <v/>
      </c>
      <c r="O56" t="str">
        <f t="shared" si="7"/>
        <v/>
      </c>
    </row>
    <row r="57" spans="1:15" x14ac:dyDescent="0.25">
      <c r="A57" s="8"/>
      <c r="B57" s="9" t="str">
        <f t="shared" si="4"/>
        <v/>
      </c>
      <c r="C57" s="10"/>
      <c r="D57" s="11"/>
      <c r="E57" s="12"/>
      <c r="F57" s="12"/>
      <c r="G57" s="13"/>
      <c r="H57" s="14" t="str">
        <f t="shared" si="5"/>
        <v/>
      </c>
      <c r="I57" s="14" t="str">
        <f>IF(H57="","", MAX(0, H57 - IF(G57="", $M$4, G57)/60 ))</f>
        <v/>
      </c>
      <c r="J57" s="14" t="str">
        <f>IF(I57="","", (MAX(0, MIN(O57, A57+$M$6)-MAX(N57, A57-1+$M$5))+MAX(0, MIN(O57, A57+1+$M$6)-MAX(N57, A57+$M$5)))*24 )</f>
        <v/>
      </c>
      <c r="K57" s="14" t="str">
        <f>IF(I57="","", MAX(0, I57 - $M$3 ))</f>
        <v/>
      </c>
      <c r="L57" s="15"/>
      <c r="M57" s="11"/>
      <c r="N57" t="str">
        <f t="shared" si="6"/>
        <v/>
      </c>
      <c r="O57" t="str">
        <f t="shared" si="7"/>
        <v/>
      </c>
    </row>
    <row r="58" spans="1:15" x14ac:dyDescent="0.25">
      <c r="A58" s="8"/>
      <c r="B58" s="9" t="str">
        <f t="shared" si="4"/>
        <v/>
      </c>
      <c r="C58" s="10"/>
      <c r="D58" s="11"/>
      <c r="E58" s="12"/>
      <c r="F58" s="12"/>
      <c r="G58" s="13"/>
      <c r="H58" s="14" t="str">
        <f t="shared" si="5"/>
        <v/>
      </c>
      <c r="I58" s="14" t="str">
        <f>IF(H58="","", MAX(0, H58 - IF(G58="", $M$4, G58)/60 ))</f>
        <v/>
      </c>
      <c r="J58" s="14" t="str">
        <f>IF(I58="","", (MAX(0, MIN(O58, A58+$M$6)-MAX(N58, A58-1+$M$5))+MAX(0, MIN(O58, A58+1+$M$6)-MAX(N58, A58+$M$5)))*24 )</f>
        <v/>
      </c>
      <c r="K58" s="14" t="str">
        <f>IF(I58="","", MAX(0, I58 - $M$3 ))</f>
        <v/>
      </c>
      <c r="L58" s="15"/>
      <c r="M58" s="11"/>
      <c r="N58" t="str">
        <f t="shared" si="6"/>
        <v/>
      </c>
      <c r="O58" t="str">
        <f t="shared" si="7"/>
        <v/>
      </c>
    </row>
    <row r="59" spans="1:15" x14ac:dyDescent="0.25">
      <c r="A59" s="8"/>
      <c r="B59" s="9" t="str">
        <f t="shared" si="4"/>
        <v/>
      </c>
      <c r="C59" s="10"/>
      <c r="D59" s="11"/>
      <c r="E59" s="12"/>
      <c r="F59" s="12"/>
      <c r="G59" s="13"/>
      <c r="H59" s="14" t="str">
        <f t="shared" si="5"/>
        <v/>
      </c>
      <c r="I59" s="14" t="str">
        <f>IF(H59="","", MAX(0, H59 - IF(G59="", $M$4, G59)/60 ))</f>
        <v/>
      </c>
      <c r="J59" s="14" t="str">
        <f>IF(I59="","", (MAX(0, MIN(O59, A59+$M$6)-MAX(N59, A59-1+$M$5))+MAX(0, MIN(O59, A59+1+$M$6)-MAX(N59, A59+$M$5)))*24 )</f>
        <v/>
      </c>
      <c r="K59" s="14" t="str">
        <f>IF(I59="","", MAX(0, I59 - $M$3 ))</f>
        <v/>
      </c>
      <c r="L59" s="15"/>
      <c r="M59" s="11"/>
      <c r="N59" t="str">
        <f t="shared" si="6"/>
        <v/>
      </c>
      <c r="O59" t="str">
        <f t="shared" si="7"/>
        <v/>
      </c>
    </row>
    <row r="60" spans="1:15" x14ac:dyDescent="0.25">
      <c r="A60" s="8"/>
      <c r="B60" s="9" t="str">
        <f t="shared" si="4"/>
        <v/>
      </c>
      <c r="C60" s="10"/>
      <c r="D60" s="11"/>
      <c r="E60" s="12"/>
      <c r="F60" s="12"/>
      <c r="G60" s="13"/>
      <c r="H60" s="14" t="str">
        <f t="shared" si="5"/>
        <v/>
      </c>
      <c r="I60" s="14" t="str">
        <f>IF(H60="","", MAX(0, H60 - IF(G60="", $M$4, G60)/60 ))</f>
        <v/>
      </c>
      <c r="J60" s="14" t="str">
        <f>IF(I60="","", (MAX(0, MIN(O60, A60+$M$6)-MAX(N60, A60-1+$M$5))+MAX(0, MIN(O60, A60+1+$M$6)-MAX(N60, A60+$M$5)))*24 )</f>
        <v/>
      </c>
      <c r="K60" s="14" t="str">
        <f>IF(I60="","", MAX(0, I60 - $M$3 ))</f>
        <v/>
      </c>
      <c r="L60" s="15"/>
      <c r="M60" s="11"/>
      <c r="N60" t="str">
        <f t="shared" si="6"/>
        <v/>
      </c>
      <c r="O60" t="str">
        <f t="shared" si="7"/>
        <v/>
      </c>
    </row>
    <row r="61" spans="1:15" x14ac:dyDescent="0.25">
      <c r="A61" s="8"/>
      <c r="B61" s="9" t="str">
        <f t="shared" si="4"/>
        <v/>
      </c>
      <c r="C61" s="10"/>
      <c r="D61" s="11"/>
      <c r="E61" s="12"/>
      <c r="F61" s="12"/>
      <c r="G61" s="13"/>
      <c r="H61" s="14" t="str">
        <f t="shared" si="5"/>
        <v/>
      </c>
      <c r="I61" s="14" t="str">
        <f>IF(H61="","", MAX(0, H61 - IF(G61="", $M$4, G61)/60 ))</f>
        <v/>
      </c>
      <c r="J61" s="14" t="str">
        <f>IF(I61="","", (MAX(0, MIN(O61, A61+$M$6)-MAX(N61, A61-1+$M$5))+MAX(0, MIN(O61, A61+1+$M$6)-MAX(N61, A61+$M$5)))*24 )</f>
        <v/>
      </c>
      <c r="K61" s="14" t="str">
        <f>IF(I61="","", MAX(0, I61 - $M$3 ))</f>
        <v/>
      </c>
      <c r="L61" s="15"/>
      <c r="M61" s="11"/>
      <c r="N61" t="str">
        <f t="shared" si="6"/>
        <v/>
      </c>
      <c r="O61" t="str">
        <f t="shared" si="7"/>
        <v/>
      </c>
    </row>
    <row r="62" spans="1:15" x14ac:dyDescent="0.25">
      <c r="A62" s="8"/>
      <c r="B62" s="9" t="str">
        <f t="shared" si="4"/>
        <v/>
      </c>
      <c r="C62" s="10"/>
      <c r="D62" s="11"/>
      <c r="E62" s="12"/>
      <c r="F62" s="12"/>
      <c r="G62" s="13"/>
      <c r="H62" s="14" t="str">
        <f t="shared" si="5"/>
        <v/>
      </c>
      <c r="I62" s="14" t="str">
        <f>IF(H62="","", MAX(0, H62 - IF(G62="", $M$4, G62)/60 ))</f>
        <v/>
      </c>
      <c r="J62" s="14" t="str">
        <f>IF(I62="","", (MAX(0, MIN(O62, A62+$M$6)-MAX(N62, A62-1+$M$5))+MAX(0, MIN(O62, A62+1+$M$6)-MAX(N62, A62+$M$5)))*24 )</f>
        <v/>
      </c>
      <c r="K62" s="14" t="str">
        <f>IF(I62="","", MAX(0, I62 - $M$3 ))</f>
        <v/>
      </c>
      <c r="L62" s="15"/>
      <c r="M62" s="11"/>
      <c r="N62" t="str">
        <f t="shared" si="6"/>
        <v/>
      </c>
      <c r="O62" t="str">
        <f t="shared" si="7"/>
        <v/>
      </c>
    </row>
    <row r="63" spans="1:15" x14ac:dyDescent="0.25">
      <c r="A63" s="8"/>
      <c r="B63" s="9" t="str">
        <f t="shared" si="4"/>
        <v/>
      </c>
      <c r="C63" s="10"/>
      <c r="D63" s="11"/>
      <c r="E63" s="12"/>
      <c r="F63" s="12"/>
      <c r="G63" s="13"/>
      <c r="H63" s="14" t="str">
        <f t="shared" si="5"/>
        <v/>
      </c>
      <c r="I63" s="14" t="str">
        <f>IF(H63="","", MAX(0, H63 - IF(G63="", $M$4, G63)/60 ))</f>
        <v/>
      </c>
      <c r="J63" s="14" t="str">
        <f>IF(I63="","", (MAX(0, MIN(O63, A63+$M$6)-MAX(N63, A63-1+$M$5))+MAX(0, MIN(O63, A63+1+$M$6)-MAX(N63, A63+$M$5)))*24 )</f>
        <v/>
      </c>
      <c r="K63" s="14" t="str">
        <f>IF(I63="","", MAX(0, I63 - $M$3 ))</f>
        <v/>
      </c>
      <c r="L63" s="15"/>
      <c r="M63" s="11"/>
      <c r="N63" t="str">
        <f t="shared" si="6"/>
        <v/>
      </c>
      <c r="O63" t="str">
        <f t="shared" si="7"/>
        <v/>
      </c>
    </row>
    <row r="64" spans="1:15" x14ac:dyDescent="0.25">
      <c r="A64" s="8"/>
      <c r="B64" s="9" t="str">
        <f t="shared" si="4"/>
        <v/>
      </c>
      <c r="C64" s="10"/>
      <c r="D64" s="11"/>
      <c r="E64" s="12"/>
      <c r="F64" s="12"/>
      <c r="G64" s="13"/>
      <c r="H64" s="14" t="str">
        <f t="shared" si="5"/>
        <v/>
      </c>
      <c r="I64" s="14" t="str">
        <f>IF(H64="","", MAX(0, H64 - IF(G64="", $M$4, G64)/60 ))</f>
        <v/>
      </c>
      <c r="J64" s="14" t="str">
        <f>IF(I64="","", (MAX(0, MIN(O64, A64+$M$6)-MAX(N64, A64-1+$M$5))+MAX(0, MIN(O64, A64+1+$M$6)-MAX(N64, A64+$M$5)))*24 )</f>
        <v/>
      </c>
      <c r="K64" s="14" t="str">
        <f>IF(I64="","", MAX(0, I64 - $M$3 ))</f>
        <v/>
      </c>
      <c r="L64" s="15"/>
      <c r="M64" s="11"/>
      <c r="N64" t="str">
        <f t="shared" si="6"/>
        <v/>
      </c>
      <c r="O64" t="str">
        <f t="shared" si="7"/>
        <v/>
      </c>
    </row>
    <row r="65" spans="1:15" x14ac:dyDescent="0.25">
      <c r="A65" s="8"/>
      <c r="B65" s="9" t="str">
        <f t="shared" si="4"/>
        <v/>
      </c>
      <c r="C65" s="10"/>
      <c r="D65" s="11"/>
      <c r="E65" s="12"/>
      <c r="F65" s="12"/>
      <c r="G65" s="13"/>
      <c r="H65" s="14" t="str">
        <f t="shared" si="5"/>
        <v/>
      </c>
      <c r="I65" s="14" t="str">
        <f>IF(H65="","", MAX(0, H65 - IF(G65="", $M$4, G65)/60 ))</f>
        <v/>
      </c>
      <c r="J65" s="14" t="str">
        <f>IF(I65="","", (MAX(0, MIN(O65, A65+$M$6)-MAX(N65, A65-1+$M$5))+MAX(0, MIN(O65, A65+1+$M$6)-MAX(N65, A65+$M$5)))*24 )</f>
        <v/>
      </c>
      <c r="K65" s="14" t="str">
        <f>IF(I65="","", MAX(0, I65 - $M$3 ))</f>
        <v/>
      </c>
      <c r="L65" s="15"/>
      <c r="M65" s="11"/>
      <c r="N65" t="str">
        <f t="shared" si="6"/>
        <v/>
      </c>
      <c r="O65" t="str">
        <f t="shared" si="7"/>
        <v/>
      </c>
    </row>
    <row r="66" spans="1:15" x14ac:dyDescent="0.25">
      <c r="A66" s="8"/>
      <c r="B66" s="9" t="str">
        <f t="shared" si="4"/>
        <v/>
      </c>
      <c r="C66" s="10"/>
      <c r="D66" s="11"/>
      <c r="E66" s="12"/>
      <c r="F66" s="12"/>
      <c r="G66" s="13"/>
      <c r="H66" s="14" t="str">
        <f t="shared" si="5"/>
        <v/>
      </c>
      <c r="I66" s="14" t="str">
        <f>IF(H66="","", MAX(0, H66 - IF(G66="", $M$4, G66)/60 ))</f>
        <v/>
      </c>
      <c r="J66" s="14" t="str">
        <f>IF(I66="","", (MAX(0, MIN(O66, A66+$M$6)-MAX(N66, A66-1+$M$5))+MAX(0, MIN(O66, A66+1+$M$6)-MAX(N66, A66+$M$5)))*24 )</f>
        <v/>
      </c>
      <c r="K66" s="14" t="str">
        <f>IF(I66="","", MAX(0, I66 - $M$3 ))</f>
        <v/>
      </c>
      <c r="L66" s="15"/>
      <c r="M66" s="11"/>
      <c r="N66" t="str">
        <f t="shared" si="6"/>
        <v/>
      </c>
      <c r="O66" t="str">
        <f t="shared" si="7"/>
        <v/>
      </c>
    </row>
    <row r="67" spans="1:15" x14ac:dyDescent="0.25">
      <c r="A67" s="8"/>
      <c r="B67" s="9" t="str">
        <f t="shared" si="4"/>
        <v/>
      </c>
      <c r="C67" s="10"/>
      <c r="D67" s="11"/>
      <c r="E67" s="12"/>
      <c r="F67" s="12"/>
      <c r="G67" s="13"/>
      <c r="H67" s="14" t="str">
        <f t="shared" si="5"/>
        <v/>
      </c>
      <c r="I67" s="14" t="str">
        <f>IF(H67="","", MAX(0, H67 - IF(G67="", $M$4, G67)/60 ))</f>
        <v/>
      </c>
      <c r="J67" s="14" t="str">
        <f>IF(I67="","", (MAX(0, MIN(O67, A67+$M$6)-MAX(N67, A67-1+$M$5))+MAX(0, MIN(O67, A67+1+$M$6)-MAX(N67, A67+$M$5)))*24 )</f>
        <v/>
      </c>
      <c r="K67" s="14" t="str">
        <f>IF(I67="","", MAX(0, I67 - $M$3 ))</f>
        <v/>
      </c>
      <c r="L67" s="15"/>
      <c r="M67" s="11"/>
      <c r="N67" t="str">
        <f t="shared" si="6"/>
        <v/>
      </c>
      <c r="O67" t="str">
        <f t="shared" si="7"/>
        <v/>
      </c>
    </row>
    <row r="68" spans="1:15" x14ac:dyDescent="0.25">
      <c r="A68" s="8"/>
      <c r="B68" s="9" t="str">
        <f t="shared" si="4"/>
        <v/>
      </c>
      <c r="C68" s="10"/>
      <c r="D68" s="11"/>
      <c r="E68" s="12"/>
      <c r="F68" s="12"/>
      <c r="G68" s="13"/>
      <c r="H68" s="14" t="str">
        <f t="shared" si="5"/>
        <v/>
      </c>
      <c r="I68" s="14" t="str">
        <f>IF(H68="","", MAX(0, H68 - IF(G68="", $M$4, G68)/60 ))</f>
        <v/>
      </c>
      <c r="J68" s="14" t="str">
        <f>IF(I68="","", (MAX(0, MIN(O68, A68+$M$6)-MAX(N68, A68-1+$M$5))+MAX(0, MIN(O68, A68+1+$M$6)-MAX(N68, A68+$M$5)))*24 )</f>
        <v/>
      </c>
      <c r="K68" s="14" t="str">
        <f>IF(I68="","", MAX(0, I68 - $M$3 ))</f>
        <v/>
      </c>
      <c r="L68" s="15"/>
      <c r="M68" s="11"/>
      <c r="N68" t="str">
        <f t="shared" si="6"/>
        <v/>
      </c>
      <c r="O68" t="str">
        <f t="shared" si="7"/>
        <v/>
      </c>
    </row>
    <row r="69" spans="1:15" x14ac:dyDescent="0.25">
      <c r="A69" s="8"/>
      <c r="B69" s="9" t="str">
        <f t="shared" si="4"/>
        <v/>
      </c>
      <c r="C69" s="10"/>
      <c r="D69" s="11"/>
      <c r="E69" s="12"/>
      <c r="F69" s="12"/>
      <c r="G69" s="13"/>
      <c r="H69" s="14" t="str">
        <f t="shared" si="5"/>
        <v/>
      </c>
      <c r="I69" s="14" t="str">
        <f>IF(H69="","", MAX(0, H69 - IF(G69="", $M$4, G69)/60 ))</f>
        <v/>
      </c>
      <c r="J69" s="14" t="str">
        <f>IF(I69="","", (MAX(0, MIN(O69, A69+$M$6)-MAX(N69, A69-1+$M$5))+MAX(0, MIN(O69, A69+1+$M$6)-MAX(N69, A69+$M$5)))*24 )</f>
        <v/>
      </c>
      <c r="K69" s="14" t="str">
        <f>IF(I69="","", MAX(0, I69 - $M$3 ))</f>
        <v/>
      </c>
      <c r="L69" s="15"/>
      <c r="M69" s="11"/>
      <c r="N69" t="str">
        <f t="shared" si="6"/>
        <v/>
      </c>
      <c r="O69" t="str">
        <f t="shared" si="7"/>
        <v/>
      </c>
    </row>
    <row r="70" spans="1:15" x14ac:dyDescent="0.25">
      <c r="A70" s="8"/>
      <c r="B70" s="9" t="str">
        <f t="shared" si="4"/>
        <v/>
      </c>
      <c r="C70" s="10"/>
      <c r="D70" s="11"/>
      <c r="E70" s="12"/>
      <c r="F70" s="12"/>
      <c r="G70" s="13"/>
      <c r="H70" s="14" t="str">
        <f t="shared" si="5"/>
        <v/>
      </c>
      <c r="I70" s="14" t="str">
        <f>IF(H70="","", MAX(0, H70 - IF(G70="", $M$4, G70)/60 ))</f>
        <v/>
      </c>
      <c r="J70" s="14" t="str">
        <f>IF(I70="","", (MAX(0, MIN(O70, A70+$M$6)-MAX(N70, A70-1+$M$5))+MAX(0, MIN(O70, A70+1+$M$6)-MAX(N70, A70+$M$5)))*24 )</f>
        <v/>
      </c>
      <c r="K70" s="14" t="str">
        <f>IF(I70="","", MAX(0, I70 - $M$3 ))</f>
        <v/>
      </c>
      <c r="L70" s="15"/>
      <c r="M70" s="11"/>
      <c r="N70" t="str">
        <f t="shared" si="6"/>
        <v/>
      </c>
      <c r="O70" t="str">
        <f t="shared" si="7"/>
        <v/>
      </c>
    </row>
    <row r="71" spans="1:15" x14ac:dyDescent="0.25">
      <c r="A71" s="8"/>
      <c r="B71" s="9" t="str">
        <f t="shared" si="4"/>
        <v/>
      </c>
      <c r="C71" s="10"/>
      <c r="D71" s="11"/>
      <c r="E71" s="12"/>
      <c r="F71" s="12"/>
      <c r="G71" s="13"/>
      <c r="H71" s="14" t="str">
        <f t="shared" si="5"/>
        <v/>
      </c>
      <c r="I71" s="14" t="str">
        <f>IF(H71="","", MAX(0, H71 - IF(G71="", $M$4, G71)/60 ))</f>
        <v/>
      </c>
      <c r="J71" s="14" t="str">
        <f>IF(I71="","", (MAX(0, MIN(O71, A71+$M$6)-MAX(N71, A71-1+$M$5))+MAX(0, MIN(O71, A71+1+$M$6)-MAX(N71, A71+$M$5)))*24 )</f>
        <v/>
      </c>
      <c r="K71" s="14" t="str">
        <f>IF(I71="","", MAX(0, I71 - $M$3 ))</f>
        <v/>
      </c>
      <c r="L71" s="15"/>
      <c r="M71" s="11"/>
      <c r="N71" t="str">
        <f t="shared" si="6"/>
        <v/>
      </c>
      <c r="O71" t="str">
        <f t="shared" si="7"/>
        <v/>
      </c>
    </row>
    <row r="72" spans="1:15" x14ac:dyDescent="0.25">
      <c r="A72" s="8"/>
      <c r="B72" s="9" t="str">
        <f t="shared" si="4"/>
        <v/>
      </c>
      <c r="C72" s="10"/>
      <c r="D72" s="11"/>
      <c r="E72" s="12"/>
      <c r="F72" s="12"/>
      <c r="G72" s="13"/>
      <c r="H72" s="14" t="str">
        <f t="shared" si="5"/>
        <v/>
      </c>
      <c r="I72" s="14" t="str">
        <f>IF(H72="","", MAX(0, H72 - IF(G72="", $M$4, G72)/60 ))</f>
        <v/>
      </c>
      <c r="J72" s="14" t="str">
        <f>IF(I72="","", (MAX(0, MIN(O72, A72+$M$6)-MAX(N72, A72-1+$M$5))+MAX(0, MIN(O72, A72+1+$M$6)-MAX(N72, A72+$M$5)))*24 )</f>
        <v/>
      </c>
      <c r="K72" s="14" t="str">
        <f>IF(I72="","", MAX(0, I72 - $M$3 ))</f>
        <v/>
      </c>
      <c r="L72" s="15"/>
      <c r="M72" s="11"/>
      <c r="N72" t="str">
        <f t="shared" si="6"/>
        <v/>
      </c>
      <c r="O72" t="str">
        <f t="shared" si="7"/>
        <v/>
      </c>
    </row>
    <row r="73" spans="1:15" x14ac:dyDescent="0.25">
      <c r="A73" s="8"/>
      <c r="B73" s="9" t="str">
        <f t="shared" si="4"/>
        <v/>
      </c>
      <c r="C73" s="10"/>
      <c r="D73" s="11"/>
      <c r="E73" s="12"/>
      <c r="F73" s="12"/>
      <c r="G73" s="13"/>
      <c r="H73" s="14" t="str">
        <f t="shared" si="5"/>
        <v/>
      </c>
      <c r="I73" s="14" t="str">
        <f>IF(H73="","", MAX(0, H73 - IF(G73="", $M$4, G73)/60 ))</f>
        <v/>
      </c>
      <c r="J73" s="14" t="str">
        <f>IF(I73="","", (MAX(0, MIN(O73, A73+$M$6)-MAX(N73, A73-1+$M$5))+MAX(0, MIN(O73, A73+1+$M$6)-MAX(N73, A73+$M$5)))*24 )</f>
        <v/>
      </c>
      <c r="K73" s="14" t="str">
        <f>IF(I73="","", MAX(0, I73 - $M$3 ))</f>
        <v/>
      </c>
      <c r="L73" s="15"/>
      <c r="M73" s="11"/>
      <c r="N73" t="str">
        <f t="shared" si="6"/>
        <v/>
      </c>
      <c r="O73" t="str">
        <f t="shared" si="7"/>
        <v/>
      </c>
    </row>
    <row r="74" spans="1:15" x14ac:dyDescent="0.25">
      <c r="A74" s="8"/>
      <c r="B74" s="9" t="str">
        <f t="shared" si="4"/>
        <v/>
      </c>
      <c r="C74" s="10"/>
      <c r="D74" s="11"/>
      <c r="E74" s="12"/>
      <c r="F74" s="12"/>
      <c r="G74" s="13"/>
      <c r="H74" s="14" t="str">
        <f t="shared" si="5"/>
        <v/>
      </c>
      <c r="I74" s="14" t="str">
        <f>IF(H74="","", MAX(0, H74 - IF(G74="", $M$4, G74)/60 ))</f>
        <v/>
      </c>
      <c r="J74" s="14" t="str">
        <f>IF(I74="","", (MAX(0, MIN(O74, A74+$M$6)-MAX(N74, A74-1+$M$5))+MAX(0, MIN(O74, A74+1+$M$6)-MAX(N74, A74+$M$5)))*24 )</f>
        <v/>
      </c>
      <c r="K74" s="14" t="str">
        <f>IF(I74="","", MAX(0, I74 - $M$3 ))</f>
        <v/>
      </c>
      <c r="L74" s="15"/>
      <c r="M74" s="11"/>
      <c r="N74" t="str">
        <f t="shared" si="6"/>
        <v/>
      </c>
      <c r="O74" t="str">
        <f t="shared" si="7"/>
        <v/>
      </c>
    </row>
    <row r="75" spans="1:15" x14ac:dyDescent="0.25">
      <c r="A75" s="8"/>
      <c r="B75" s="9" t="str">
        <f t="shared" ref="B75:B106" si="8">IF(A75="","",TEXT(A75,"dddd"))</f>
        <v/>
      </c>
      <c r="C75" s="10"/>
      <c r="D75" s="11"/>
      <c r="E75" s="12"/>
      <c r="F75" s="12"/>
      <c r="G75" s="13"/>
      <c r="H75" s="14" t="str">
        <f t="shared" ref="H75:H106" si="9">IF(OR(E75="",F75=""),"", (O75-N75)*24 )</f>
        <v/>
      </c>
      <c r="I75" s="14" t="str">
        <f>IF(H75="","", MAX(0, H75 - IF(G75="", $M$4, G75)/60 ))</f>
        <v/>
      </c>
      <c r="J75" s="14" t="str">
        <f>IF(I75="","", (MAX(0, MIN(O75, A75+$M$6)-MAX(N75, A75-1+$M$5))+MAX(0, MIN(O75, A75+1+$M$6)-MAX(N75, A75+$M$5)))*24 )</f>
        <v/>
      </c>
      <c r="K75" s="14" t="str">
        <f>IF(I75="","", MAX(0, I75 - $M$3 ))</f>
        <v/>
      </c>
      <c r="L75" s="15"/>
      <c r="M75" s="11"/>
      <c r="N75" t="str">
        <f t="shared" ref="N75:N106" si="10">IF(E75="","",A75+E75)</f>
        <v/>
      </c>
      <c r="O75" t="str">
        <f t="shared" ref="O75:O106" si="11">IF(OR(E75="",F75=""),"",A75+F75+(F75&lt;E75))</f>
        <v/>
      </c>
    </row>
    <row r="76" spans="1:15" x14ac:dyDescent="0.25">
      <c r="A76" s="8"/>
      <c r="B76" s="9" t="str">
        <f t="shared" si="8"/>
        <v/>
      </c>
      <c r="C76" s="10"/>
      <c r="D76" s="11"/>
      <c r="E76" s="12"/>
      <c r="F76" s="12"/>
      <c r="G76" s="13"/>
      <c r="H76" s="14" t="str">
        <f t="shared" si="9"/>
        <v/>
      </c>
      <c r="I76" s="14" t="str">
        <f>IF(H76="","", MAX(0, H76 - IF(G76="", $M$4, G76)/60 ))</f>
        <v/>
      </c>
      <c r="J76" s="14" t="str">
        <f>IF(I76="","", (MAX(0, MIN(O76, A76+$M$6)-MAX(N76, A76-1+$M$5))+MAX(0, MIN(O76, A76+1+$M$6)-MAX(N76, A76+$M$5)))*24 )</f>
        <v/>
      </c>
      <c r="K76" s="14" t="str">
        <f>IF(I76="","", MAX(0, I76 - $M$3 ))</f>
        <v/>
      </c>
      <c r="L76" s="15"/>
      <c r="M76" s="11"/>
      <c r="N76" t="str">
        <f t="shared" si="10"/>
        <v/>
      </c>
      <c r="O76" t="str">
        <f t="shared" si="11"/>
        <v/>
      </c>
    </row>
    <row r="77" spans="1:15" x14ac:dyDescent="0.25">
      <c r="A77" s="8"/>
      <c r="B77" s="9" t="str">
        <f t="shared" si="8"/>
        <v/>
      </c>
      <c r="C77" s="10"/>
      <c r="D77" s="11"/>
      <c r="E77" s="12"/>
      <c r="F77" s="12"/>
      <c r="G77" s="13"/>
      <c r="H77" s="14" t="str">
        <f t="shared" si="9"/>
        <v/>
      </c>
      <c r="I77" s="14" t="str">
        <f>IF(H77="","", MAX(0, H77 - IF(G77="", $M$4, G77)/60 ))</f>
        <v/>
      </c>
      <c r="J77" s="14" t="str">
        <f>IF(I77="","", (MAX(0, MIN(O77, A77+$M$6)-MAX(N77, A77-1+$M$5))+MAX(0, MIN(O77, A77+1+$M$6)-MAX(N77, A77+$M$5)))*24 )</f>
        <v/>
      </c>
      <c r="K77" s="14" t="str">
        <f>IF(I77="","", MAX(0, I77 - $M$3 ))</f>
        <v/>
      </c>
      <c r="L77" s="15"/>
      <c r="M77" s="11"/>
      <c r="N77" t="str">
        <f t="shared" si="10"/>
        <v/>
      </c>
      <c r="O77" t="str">
        <f t="shared" si="11"/>
        <v/>
      </c>
    </row>
    <row r="78" spans="1:15" x14ac:dyDescent="0.25">
      <c r="A78" s="8"/>
      <c r="B78" s="9" t="str">
        <f t="shared" si="8"/>
        <v/>
      </c>
      <c r="C78" s="10"/>
      <c r="D78" s="11"/>
      <c r="E78" s="12"/>
      <c r="F78" s="12"/>
      <c r="G78" s="13"/>
      <c r="H78" s="14" t="str">
        <f t="shared" si="9"/>
        <v/>
      </c>
      <c r="I78" s="14" t="str">
        <f>IF(H78="","", MAX(0, H78 - IF(G78="", $M$4, G78)/60 ))</f>
        <v/>
      </c>
      <c r="J78" s="14" t="str">
        <f>IF(I78="","", (MAX(0, MIN(O78, A78+$M$6)-MAX(N78, A78-1+$M$5))+MAX(0, MIN(O78, A78+1+$M$6)-MAX(N78, A78+$M$5)))*24 )</f>
        <v/>
      </c>
      <c r="K78" s="14" t="str">
        <f>IF(I78="","", MAX(0, I78 - $M$3 ))</f>
        <v/>
      </c>
      <c r="L78" s="15"/>
      <c r="M78" s="11"/>
      <c r="N78" t="str">
        <f t="shared" si="10"/>
        <v/>
      </c>
      <c r="O78" t="str">
        <f t="shared" si="11"/>
        <v/>
      </c>
    </row>
    <row r="79" spans="1:15" x14ac:dyDescent="0.25">
      <c r="A79" s="8"/>
      <c r="B79" s="9" t="str">
        <f t="shared" si="8"/>
        <v/>
      </c>
      <c r="C79" s="10"/>
      <c r="D79" s="11"/>
      <c r="E79" s="12"/>
      <c r="F79" s="12"/>
      <c r="G79" s="13"/>
      <c r="H79" s="14" t="str">
        <f t="shared" si="9"/>
        <v/>
      </c>
      <c r="I79" s="14" t="str">
        <f>IF(H79="","", MAX(0, H79 - IF(G79="", $M$4, G79)/60 ))</f>
        <v/>
      </c>
      <c r="J79" s="14" t="str">
        <f>IF(I79="","", (MAX(0, MIN(O79, A79+$M$6)-MAX(N79, A79-1+$M$5))+MAX(0, MIN(O79, A79+1+$M$6)-MAX(N79, A79+$M$5)))*24 )</f>
        <v/>
      </c>
      <c r="K79" s="14" t="str">
        <f>IF(I79="","", MAX(0, I79 - $M$3 ))</f>
        <v/>
      </c>
      <c r="L79" s="15"/>
      <c r="M79" s="11"/>
      <c r="N79" t="str">
        <f t="shared" si="10"/>
        <v/>
      </c>
      <c r="O79" t="str">
        <f t="shared" si="11"/>
        <v/>
      </c>
    </row>
    <row r="80" spans="1:15" x14ac:dyDescent="0.25">
      <c r="A80" s="8"/>
      <c r="B80" s="9" t="str">
        <f t="shared" si="8"/>
        <v/>
      </c>
      <c r="C80" s="10"/>
      <c r="D80" s="11"/>
      <c r="E80" s="12"/>
      <c r="F80" s="12"/>
      <c r="G80" s="13"/>
      <c r="H80" s="14" t="str">
        <f t="shared" si="9"/>
        <v/>
      </c>
      <c r="I80" s="14" t="str">
        <f>IF(H80="","", MAX(0, H80 - IF(G80="", $M$4, G80)/60 ))</f>
        <v/>
      </c>
      <c r="J80" s="14" t="str">
        <f>IF(I80="","", (MAX(0, MIN(O80, A80+$M$6)-MAX(N80, A80-1+$M$5))+MAX(0, MIN(O80, A80+1+$M$6)-MAX(N80, A80+$M$5)))*24 )</f>
        <v/>
      </c>
      <c r="K80" s="14" t="str">
        <f>IF(I80="","", MAX(0, I80 - $M$3 ))</f>
        <v/>
      </c>
      <c r="L80" s="15"/>
      <c r="M80" s="11"/>
      <c r="N80" t="str">
        <f t="shared" si="10"/>
        <v/>
      </c>
      <c r="O80" t="str">
        <f t="shared" si="11"/>
        <v/>
      </c>
    </row>
    <row r="81" spans="1:15" x14ac:dyDescent="0.25">
      <c r="A81" s="8"/>
      <c r="B81" s="9" t="str">
        <f t="shared" si="8"/>
        <v/>
      </c>
      <c r="C81" s="10"/>
      <c r="D81" s="11"/>
      <c r="E81" s="12"/>
      <c r="F81" s="12"/>
      <c r="G81" s="13"/>
      <c r="H81" s="14" t="str">
        <f t="shared" si="9"/>
        <v/>
      </c>
      <c r="I81" s="14" t="str">
        <f>IF(H81="","", MAX(0, H81 - IF(G81="", $M$4, G81)/60 ))</f>
        <v/>
      </c>
      <c r="J81" s="14" t="str">
        <f>IF(I81="","", (MAX(0, MIN(O81, A81+$M$6)-MAX(N81, A81-1+$M$5))+MAX(0, MIN(O81, A81+1+$M$6)-MAX(N81, A81+$M$5)))*24 )</f>
        <v/>
      </c>
      <c r="K81" s="14" t="str">
        <f>IF(I81="","", MAX(0, I81 - $M$3 ))</f>
        <v/>
      </c>
      <c r="L81" s="15"/>
      <c r="M81" s="11"/>
      <c r="N81" t="str">
        <f t="shared" si="10"/>
        <v/>
      </c>
      <c r="O81" t="str">
        <f t="shared" si="11"/>
        <v/>
      </c>
    </row>
    <row r="82" spans="1:15" x14ac:dyDescent="0.25">
      <c r="A82" s="8"/>
      <c r="B82" s="9" t="str">
        <f t="shared" si="8"/>
        <v/>
      </c>
      <c r="C82" s="10"/>
      <c r="D82" s="11"/>
      <c r="E82" s="12"/>
      <c r="F82" s="12"/>
      <c r="G82" s="13"/>
      <c r="H82" s="14" t="str">
        <f t="shared" si="9"/>
        <v/>
      </c>
      <c r="I82" s="14" t="str">
        <f>IF(H82="","", MAX(0, H82 - IF(G82="", $M$4, G82)/60 ))</f>
        <v/>
      </c>
      <c r="J82" s="14" t="str">
        <f>IF(I82="","", (MAX(0, MIN(O82, A82+$M$6)-MAX(N82, A82-1+$M$5))+MAX(0, MIN(O82, A82+1+$M$6)-MAX(N82, A82+$M$5)))*24 )</f>
        <v/>
      </c>
      <c r="K82" s="14" t="str">
        <f>IF(I82="","", MAX(0, I82 - $M$3 ))</f>
        <v/>
      </c>
      <c r="L82" s="15"/>
      <c r="M82" s="11"/>
      <c r="N82" t="str">
        <f t="shared" si="10"/>
        <v/>
      </c>
      <c r="O82" t="str">
        <f t="shared" si="11"/>
        <v/>
      </c>
    </row>
    <row r="83" spans="1:15" x14ac:dyDescent="0.25">
      <c r="A83" s="8"/>
      <c r="B83" s="9" t="str">
        <f t="shared" si="8"/>
        <v/>
      </c>
      <c r="C83" s="10"/>
      <c r="D83" s="11"/>
      <c r="E83" s="12"/>
      <c r="F83" s="12"/>
      <c r="G83" s="13"/>
      <c r="H83" s="14" t="str">
        <f t="shared" si="9"/>
        <v/>
      </c>
      <c r="I83" s="14" t="str">
        <f>IF(H83="","", MAX(0, H83 - IF(G83="", $M$4, G83)/60 ))</f>
        <v/>
      </c>
      <c r="J83" s="14" t="str">
        <f>IF(I83="","", (MAX(0, MIN(O83, A83+$M$6)-MAX(N83, A83-1+$M$5))+MAX(0, MIN(O83, A83+1+$M$6)-MAX(N83, A83+$M$5)))*24 )</f>
        <v/>
      </c>
      <c r="K83" s="14" t="str">
        <f>IF(I83="","", MAX(0, I83 - $M$3 ))</f>
        <v/>
      </c>
      <c r="L83" s="15"/>
      <c r="M83" s="11"/>
      <c r="N83" t="str">
        <f t="shared" si="10"/>
        <v/>
      </c>
      <c r="O83" t="str">
        <f t="shared" si="11"/>
        <v/>
      </c>
    </row>
    <row r="84" spans="1:15" x14ac:dyDescent="0.25">
      <c r="A84" s="8"/>
      <c r="B84" s="9" t="str">
        <f t="shared" si="8"/>
        <v/>
      </c>
      <c r="C84" s="10"/>
      <c r="D84" s="11"/>
      <c r="E84" s="12"/>
      <c r="F84" s="12"/>
      <c r="G84" s="13"/>
      <c r="H84" s="14" t="str">
        <f t="shared" si="9"/>
        <v/>
      </c>
      <c r="I84" s="14" t="str">
        <f>IF(H84="","", MAX(0, H84 - IF(G84="", $M$4, G84)/60 ))</f>
        <v/>
      </c>
      <c r="J84" s="14" t="str">
        <f>IF(I84="","", (MAX(0, MIN(O84, A84+$M$6)-MAX(N84, A84-1+$M$5))+MAX(0, MIN(O84, A84+1+$M$6)-MAX(N84, A84+$M$5)))*24 )</f>
        <v/>
      </c>
      <c r="K84" s="14" t="str">
        <f>IF(I84="","", MAX(0, I84 - $M$3 ))</f>
        <v/>
      </c>
      <c r="L84" s="15"/>
      <c r="M84" s="11"/>
      <c r="N84" t="str">
        <f t="shared" si="10"/>
        <v/>
      </c>
      <c r="O84" t="str">
        <f t="shared" si="11"/>
        <v/>
      </c>
    </row>
    <row r="85" spans="1:15" x14ac:dyDescent="0.25">
      <c r="A85" s="8"/>
      <c r="B85" s="9" t="str">
        <f t="shared" si="8"/>
        <v/>
      </c>
      <c r="C85" s="10"/>
      <c r="D85" s="11"/>
      <c r="E85" s="12"/>
      <c r="F85" s="12"/>
      <c r="G85" s="13"/>
      <c r="H85" s="14" t="str">
        <f t="shared" si="9"/>
        <v/>
      </c>
      <c r="I85" s="14" t="str">
        <f>IF(H85="","", MAX(0, H85 - IF(G85="", $M$4, G85)/60 ))</f>
        <v/>
      </c>
      <c r="J85" s="14" t="str">
        <f>IF(I85="","", (MAX(0, MIN(O85, A85+$M$6)-MAX(N85, A85-1+$M$5))+MAX(0, MIN(O85, A85+1+$M$6)-MAX(N85, A85+$M$5)))*24 )</f>
        <v/>
      </c>
      <c r="K85" s="14" t="str">
        <f>IF(I85="","", MAX(0, I85 - $M$3 ))</f>
        <v/>
      </c>
      <c r="L85" s="15"/>
      <c r="M85" s="11"/>
      <c r="N85" t="str">
        <f t="shared" si="10"/>
        <v/>
      </c>
      <c r="O85" t="str">
        <f t="shared" si="11"/>
        <v/>
      </c>
    </row>
    <row r="86" spans="1:15" x14ac:dyDescent="0.25">
      <c r="A86" s="8"/>
      <c r="B86" s="9" t="str">
        <f t="shared" si="8"/>
        <v/>
      </c>
      <c r="C86" s="10"/>
      <c r="D86" s="11"/>
      <c r="E86" s="12"/>
      <c r="F86" s="12"/>
      <c r="G86" s="13"/>
      <c r="H86" s="14" t="str">
        <f t="shared" si="9"/>
        <v/>
      </c>
      <c r="I86" s="14" t="str">
        <f>IF(H86="","", MAX(0, H86 - IF(G86="", $M$4, G86)/60 ))</f>
        <v/>
      </c>
      <c r="J86" s="14" t="str">
        <f>IF(I86="","", (MAX(0, MIN(O86, A86+$M$6)-MAX(N86, A86-1+$M$5))+MAX(0, MIN(O86, A86+1+$M$6)-MAX(N86, A86+$M$5)))*24 )</f>
        <v/>
      </c>
      <c r="K86" s="14" t="str">
        <f>IF(I86="","", MAX(0, I86 - $M$3 ))</f>
        <v/>
      </c>
      <c r="L86" s="15"/>
      <c r="M86" s="11"/>
      <c r="N86" t="str">
        <f t="shared" si="10"/>
        <v/>
      </c>
      <c r="O86" t="str">
        <f t="shared" si="11"/>
        <v/>
      </c>
    </row>
    <row r="87" spans="1:15" x14ac:dyDescent="0.25">
      <c r="A87" s="8"/>
      <c r="B87" s="9" t="str">
        <f t="shared" si="8"/>
        <v/>
      </c>
      <c r="C87" s="10"/>
      <c r="D87" s="11"/>
      <c r="E87" s="12"/>
      <c r="F87" s="12"/>
      <c r="G87" s="13"/>
      <c r="H87" s="14" t="str">
        <f t="shared" si="9"/>
        <v/>
      </c>
      <c r="I87" s="14" t="str">
        <f>IF(H87="","", MAX(0, H87 - IF(G87="", $M$4, G87)/60 ))</f>
        <v/>
      </c>
      <c r="J87" s="14" t="str">
        <f>IF(I87="","", (MAX(0, MIN(O87, A87+$M$6)-MAX(N87, A87-1+$M$5))+MAX(0, MIN(O87, A87+1+$M$6)-MAX(N87, A87+$M$5)))*24 )</f>
        <v/>
      </c>
      <c r="K87" s="14" t="str">
        <f>IF(I87="","", MAX(0, I87 - $M$3 ))</f>
        <v/>
      </c>
      <c r="L87" s="15"/>
      <c r="M87" s="11"/>
      <c r="N87" t="str">
        <f t="shared" si="10"/>
        <v/>
      </c>
      <c r="O87" t="str">
        <f t="shared" si="11"/>
        <v/>
      </c>
    </row>
    <row r="88" spans="1:15" x14ac:dyDescent="0.25">
      <c r="A88" s="8"/>
      <c r="B88" s="9" t="str">
        <f t="shared" si="8"/>
        <v/>
      </c>
      <c r="C88" s="10"/>
      <c r="D88" s="11"/>
      <c r="E88" s="12"/>
      <c r="F88" s="12"/>
      <c r="G88" s="13"/>
      <c r="H88" s="14" t="str">
        <f t="shared" si="9"/>
        <v/>
      </c>
      <c r="I88" s="14" t="str">
        <f>IF(H88="","", MAX(0, H88 - IF(G88="", $M$4, G88)/60 ))</f>
        <v/>
      </c>
      <c r="J88" s="14" t="str">
        <f>IF(I88="","", (MAX(0, MIN(O88, A88+$M$6)-MAX(N88, A88-1+$M$5))+MAX(0, MIN(O88, A88+1+$M$6)-MAX(N88, A88+$M$5)))*24 )</f>
        <v/>
      </c>
      <c r="K88" s="14" t="str">
        <f>IF(I88="","", MAX(0, I88 - $M$3 ))</f>
        <v/>
      </c>
      <c r="L88" s="15"/>
      <c r="M88" s="11"/>
      <c r="N88" t="str">
        <f t="shared" si="10"/>
        <v/>
      </c>
      <c r="O88" t="str">
        <f t="shared" si="11"/>
        <v/>
      </c>
    </row>
    <row r="89" spans="1:15" x14ac:dyDescent="0.25">
      <c r="A89" s="8"/>
      <c r="B89" s="9" t="str">
        <f t="shared" si="8"/>
        <v/>
      </c>
      <c r="C89" s="10"/>
      <c r="D89" s="11"/>
      <c r="E89" s="12"/>
      <c r="F89" s="12"/>
      <c r="G89" s="13"/>
      <c r="H89" s="14" t="str">
        <f t="shared" si="9"/>
        <v/>
      </c>
      <c r="I89" s="14" t="str">
        <f>IF(H89="","", MAX(0, H89 - IF(G89="", $M$4, G89)/60 ))</f>
        <v/>
      </c>
      <c r="J89" s="14" t="str">
        <f>IF(I89="","", (MAX(0, MIN(O89, A89+$M$6)-MAX(N89, A89-1+$M$5))+MAX(0, MIN(O89, A89+1+$M$6)-MAX(N89, A89+$M$5)))*24 )</f>
        <v/>
      </c>
      <c r="K89" s="14" t="str">
        <f>IF(I89="","", MAX(0, I89 - $M$3 ))</f>
        <v/>
      </c>
      <c r="L89" s="15"/>
      <c r="M89" s="11"/>
      <c r="N89" t="str">
        <f t="shared" si="10"/>
        <v/>
      </c>
      <c r="O89" t="str">
        <f t="shared" si="11"/>
        <v/>
      </c>
    </row>
    <row r="90" spans="1:15" x14ac:dyDescent="0.25">
      <c r="A90" s="8"/>
      <c r="B90" s="9" t="str">
        <f t="shared" si="8"/>
        <v/>
      </c>
      <c r="C90" s="10"/>
      <c r="D90" s="11"/>
      <c r="E90" s="12"/>
      <c r="F90" s="12"/>
      <c r="G90" s="13"/>
      <c r="H90" s="14" t="str">
        <f t="shared" si="9"/>
        <v/>
      </c>
      <c r="I90" s="14" t="str">
        <f>IF(H90="","", MAX(0, H90 - IF(G90="", $M$4, G90)/60 ))</f>
        <v/>
      </c>
      <c r="J90" s="14" t="str">
        <f>IF(I90="","", (MAX(0, MIN(O90, A90+$M$6)-MAX(N90, A90-1+$M$5))+MAX(0, MIN(O90, A90+1+$M$6)-MAX(N90, A90+$M$5)))*24 )</f>
        <v/>
      </c>
      <c r="K90" s="14" t="str">
        <f>IF(I90="","", MAX(0, I90 - $M$3 ))</f>
        <v/>
      </c>
      <c r="L90" s="15"/>
      <c r="M90" s="11"/>
      <c r="N90" t="str">
        <f t="shared" si="10"/>
        <v/>
      </c>
      <c r="O90" t="str">
        <f t="shared" si="11"/>
        <v/>
      </c>
    </row>
    <row r="91" spans="1:15" x14ac:dyDescent="0.25">
      <c r="A91" s="8"/>
      <c r="B91" s="9" t="str">
        <f t="shared" si="8"/>
        <v/>
      </c>
      <c r="C91" s="10"/>
      <c r="D91" s="11"/>
      <c r="E91" s="12"/>
      <c r="F91" s="12"/>
      <c r="G91" s="13"/>
      <c r="H91" s="14" t="str">
        <f t="shared" si="9"/>
        <v/>
      </c>
      <c r="I91" s="14" t="str">
        <f>IF(H91="","", MAX(0, H91 - IF(G91="", $M$4, G91)/60 ))</f>
        <v/>
      </c>
      <c r="J91" s="14" t="str">
        <f>IF(I91="","", (MAX(0, MIN(O91, A91+$M$6)-MAX(N91, A91-1+$M$5))+MAX(0, MIN(O91, A91+1+$M$6)-MAX(N91, A91+$M$5)))*24 )</f>
        <v/>
      </c>
      <c r="K91" s="14" t="str">
        <f>IF(I91="","", MAX(0, I91 - $M$3 ))</f>
        <v/>
      </c>
      <c r="L91" s="15"/>
      <c r="M91" s="11"/>
      <c r="N91" t="str">
        <f t="shared" si="10"/>
        <v/>
      </c>
      <c r="O91" t="str">
        <f t="shared" si="11"/>
        <v/>
      </c>
    </row>
    <row r="92" spans="1:15" x14ac:dyDescent="0.25">
      <c r="A92" s="8"/>
      <c r="B92" s="9" t="str">
        <f t="shared" si="8"/>
        <v/>
      </c>
      <c r="C92" s="10"/>
      <c r="D92" s="11"/>
      <c r="E92" s="12"/>
      <c r="F92" s="12"/>
      <c r="G92" s="13"/>
      <c r="H92" s="14" t="str">
        <f t="shared" si="9"/>
        <v/>
      </c>
      <c r="I92" s="14" t="str">
        <f>IF(H92="","", MAX(0, H92 - IF(G92="", $M$4, G92)/60 ))</f>
        <v/>
      </c>
      <c r="J92" s="14" t="str">
        <f>IF(I92="","", (MAX(0, MIN(O92, A92+$M$6)-MAX(N92, A92-1+$M$5))+MAX(0, MIN(O92, A92+1+$M$6)-MAX(N92, A92+$M$5)))*24 )</f>
        <v/>
      </c>
      <c r="K92" s="14" t="str">
        <f>IF(I92="","", MAX(0, I92 - $M$3 ))</f>
        <v/>
      </c>
      <c r="L92" s="15"/>
      <c r="M92" s="11"/>
      <c r="N92" t="str">
        <f t="shared" si="10"/>
        <v/>
      </c>
      <c r="O92" t="str">
        <f t="shared" si="11"/>
        <v/>
      </c>
    </row>
    <row r="93" spans="1:15" x14ac:dyDescent="0.25">
      <c r="A93" s="8"/>
      <c r="B93" s="9" t="str">
        <f t="shared" si="8"/>
        <v/>
      </c>
      <c r="C93" s="10"/>
      <c r="D93" s="11"/>
      <c r="E93" s="12"/>
      <c r="F93" s="12"/>
      <c r="G93" s="13"/>
      <c r="H93" s="14" t="str">
        <f t="shared" si="9"/>
        <v/>
      </c>
      <c r="I93" s="14" t="str">
        <f>IF(H93="","", MAX(0, H93 - IF(G93="", $M$4, G93)/60 ))</f>
        <v/>
      </c>
      <c r="J93" s="14" t="str">
        <f>IF(I93="","", (MAX(0, MIN(O93, A93+$M$6)-MAX(N93, A93-1+$M$5))+MAX(0, MIN(O93, A93+1+$M$6)-MAX(N93, A93+$M$5)))*24 )</f>
        <v/>
      </c>
      <c r="K93" s="14" t="str">
        <f>IF(I93="","", MAX(0, I93 - $M$3 ))</f>
        <v/>
      </c>
      <c r="L93" s="15"/>
      <c r="M93" s="11"/>
      <c r="N93" t="str">
        <f t="shared" si="10"/>
        <v/>
      </c>
      <c r="O93" t="str">
        <f t="shared" si="11"/>
        <v/>
      </c>
    </row>
    <row r="94" spans="1:15" x14ac:dyDescent="0.25">
      <c r="A94" s="8"/>
      <c r="B94" s="9" t="str">
        <f t="shared" si="8"/>
        <v/>
      </c>
      <c r="C94" s="10"/>
      <c r="D94" s="11"/>
      <c r="E94" s="12"/>
      <c r="F94" s="12"/>
      <c r="G94" s="13"/>
      <c r="H94" s="14" t="str">
        <f t="shared" si="9"/>
        <v/>
      </c>
      <c r="I94" s="14" t="str">
        <f>IF(H94="","", MAX(0, H94 - IF(G94="", $M$4, G94)/60 ))</f>
        <v/>
      </c>
      <c r="J94" s="14" t="str">
        <f>IF(I94="","", (MAX(0, MIN(O94, A94+$M$6)-MAX(N94, A94-1+$M$5))+MAX(0, MIN(O94, A94+1+$M$6)-MAX(N94, A94+$M$5)))*24 )</f>
        <v/>
      </c>
      <c r="K94" s="14" t="str">
        <f>IF(I94="","", MAX(0, I94 - $M$3 ))</f>
        <v/>
      </c>
      <c r="L94" s="15"/>
      <c r="M94" s="11"/>
      <c r="N94" t="str">
        <f t="shared" si="10"/>
        <v/>
      </c>
      <c r="O94" t="str">
        <f t="shared" si="11"/>
        <v/>
      </c>
    </row>
    <row r="95" spans="1:15" x14ac:dyDescent="0.25">
      <c r="A95" s="8"/>
      <c r="B95" s="9" t="str">
        <f t="shared" si="8"/>
        <v/>
      </c>
      <c r="C95" s="10"/>
      <c r="D95" s="11"/>
      <c r="E95" s="12"/>
      <c r="F95" s="12"/>
      <c r="G95" s="13"/>
      <c r="H95" s="14" t="str">
        <f t="shared" si="9"/>
        <v/>
      </c>
      <c r="I95" s="14" t="str">
        <f>IF(H95="","", MAX(0, H95 - IF(G95="", $M$4, G95)/60 ))</f>
        <v/>
      </c>
      <c r="J95" s="14" t="str">
        <f>IF(I95="","", (MAX(0, MIN(O95, A95+$M$6)-MAX(N95, A95-1+$M$5))+MAX(0, MIN(O95, A95+1+$M$6)-MAX(N95, A95+$M$5)))*24 )</f>
        <v/>
      </c>
      <c r="K95" s="14" t="str">
        <f>IF(I95="","", MAX(0, I95 - $M$3 ))</f>
        <v/>
      </c>
      <c r="L95" s="15"/>
      <c r="M95" s="11"/>
      <c r="N95" t="str">
        <f t="shared" si="10"/>
        <v/>
      </c>
      <c r="O95" t="str">
        <f t="shared" si="11"/>
        <v/>
      </c>
    </row>
    <row r="96" spans="1:15" x14ac:dyDescent="0.25">
      <c r="A96" s="8"/>
      <c r="B96" s="9" t="str">
        <f t="shared" si="8"/>
        <v/>
      </c>
      <c r="C96" s="10"/>
      <c r="D96" s="11"/>
      <c r="E96" s="12"/>
      <c r="F96" s="12"/>
      <c r="G96" s="13"/>
      <c r="H96" s="14" t="str">
        <f t="shared" si="9"/>
        <v/>
      </c>
      <c r="I96" s="14" t="str">
        <f>IF(H96="","", MAX(0, H96 - IF(G96="", $M$4, G96)/60 ))</f>
        <v/>
      </c>
      <c r="J96" s="14" t="str">
        <f>IF(I96="","", (MAX(0, MIN(O96, A96+$M$6)-MAX(N96, A96-1+$M$5))+MAX(0, MIN(O96, A96+1+$M$6)-MAX(N96, A96+$M$5)))*24 )</f>
        <v/>
      </c>
      <c r="K96" s="14" t="str">
        <f>IF(I96="","", MAX(0, I96 - $M$3 ))</f>
        <v/>
      </c>
      <c r="L96" s="15"/>
      <c r="M96" s="11"/>
      <c r="N96" t="str">
        <f t="shared" si="10"/>
        <v/>
      </c>
      <c r="O96" t="str">
        <f t="shared" si="11"/>
        <v/>
      </c>
    </row>
    <row r="97" spans="1:15" x14ac:dyDescent="0.25">
      <c r="A97" s="8"/>
      <c r="B97" s="9" t="str">
        <f t="shared" si="8"/>
        <v/>
      </c>
      <c r="C97" s="10"/>
      <c r="D97" s="11"/>
      <c r="E97" s="12"/>
      <c r="F97" s="12"/>
      <c r="G97" s="13"/>
      <c r="H97" s="14" t="str">
        <f t="shared" si="9"/>
        <v/>
      </c>
      <c r="I97" s="14" t="str">
        <f>IF(H97="","", MAX(0, H97 - IF(G97="", $M$4, G97)/60 ))</f>
        <v/>
      </c>
      <c r="J97" s="14" t="str">
        <f>IF(I97="","", (MAX(0, MIN(O97, A97+$M$6)-MAX(N97, A97-1+$M$5))+MAX(0, MIN(O97, A97+1+$M$6)-MAX(N97, A97+$M$5)))*24 )</f>
        <v/>
      </c>
      <c r="K97" s="14" t="str">
        <f>IF(I97="","", MAX(0, I97 - $M$3 ))</f>
        <v/>
      </c>
      <c r="L97" s="15"/>
      <c r="M97" s="11"/>
      <c r="N97" t="str">
        <f t="shared" si="10"/>
        <v/>
      </c>
      <c r="O97" t="str">
        <f t="shared" si="11"/>
        <v/>
      </c>
    </row>
    <row r="98" spans="1:15" x14ac:dyDescent="0.25">
      <c r="A98" s="8"/>
      <c r="B98" s="9" t="str">
        <f t="shared" si="8"/>
        <v/>
      </c>
      <c r="C98" s="10"/>
      <c r="D98" s="11"/>
      <c r="E98" s="12"/>
      <c r="F98" s="12"/>
      <c r="G98" s="13"/>
      <c r="H98" s="14" t="str">
        <f t="shared" si="9"/>
        <v/>
      </c>
      <c r="I98" s="14" t="str">
        <f>IF(H98="","", MAX(0, H98 - IF(G98="", $M$4, G98)/60 ))</f>
        <v/>
      </c>
      <c r="J98" s="14" t="str">
        <f>IF(I98="","", (MAX(0, MIN(O98, A98+$M$6)-MAX(N98, A98-1+$M$5))+MAX(0, MIN(O98, A98+1+$M$6)-MAX(N98, A98+$M$5)))*24 )</f>
        <v/>
      </c>
      <c r="K98" s="14" t="str">
        <f>IF(I98="","", MAX(0, I98 - $M$3 ))</f>
        <v/>
      </c>
      <c r="L98" s="15"/>
      <c r="M98" s="11"/>
      <c r="N98" t="str">
        <f t="shared" si="10"/>
        <v/>
      </c>
      <c r="O98" t="str">
        <f t="shared" si="11"/>
        <v/>
      </c>
    </row>
    <row r="99" spans="1:15" x14ac:dyDescent="0.25">
      <c r="A99" s="8"/>
      <c r="B99" s="9" t="str">
        <f t="shared" si="8"/>
        <v/>
      </c>
      <c r="C99" s="10"/>
      <c r="D99" s="11"/>
      <c r="E99" s="12"/>
      <c r="F99" s="12"/>
      <c r="G99" s="13"/>
      <c r="H99" s="14" t="str">
        <f t="shared" si="9"/>
        <v/>
      </c>
      <c r="I99" s="14" t="str">
        <f>IF(H99="","", MAX(0, H99 - IF(G99="", $M$4, G99)/60 ))</f>
        <v/>
      </c>
      <c r="J99" s="14" t="str">
        <f>IF(I99="","", (MAX(0, MIN(O99, A99+$M$6)-MAX(N99, A99-1+$M$5))+MAX(0, MIN(O99, A99+1+$M$6)-MAX(N99, A99+$M$5)))*24 )</f>
        <v/>
      </c>
      <c r="K99" s="14" t="str">
        <f>IF(I99="","", MAX(0, I99 - $M$3 ))</f>
        <v/>
      </c>
      <c r="L99" s="15"/>
      <c r="M99" s="11"/>
      <c r="N99" t="str">
        <f t="shared" si="10"/>
        <v/>
      </c>
      <c r="O99" t="str">
        <f t="shared" si="11"/>
        <v/>
      </c>
    </row>
    <row r="100" spans="1:15" x14ac:dyDescent="0.25">
      <c r="A100" s="8"/>
      <c r="B100" s="9" t="str">
        <f t="shared" si="8"/>
        <v/>
      </c>
      <c r="C100" s="10"/>
      <c r="D100" s="11"/>
      <c r="E100" s="12"/>
      <c r="F100" s="12"/>
      <c r="G100" s="13"/>
      <c r="H100" s="14" t="str">
        <f t="shared" si="9"/>
        <v/>
      </c>
      <c r="I100" s="14" t="str">
        <f>IF(H100="","", MAX(0, H100 - IF(G100="", $M$4, G100)/60 ))</f>
        <v/>
      </c>
      <c r="J100" s="14" t="str">
        <f>IF(I100="","", (MAX(0, MIN(O100, A100+$M$6)-MAX(N100, A100-1+$M$5))+MAX(0, MIN(O100, A100+1+$M$6)-MAX(N100, A100+$M$5)))*24 )</f>
        <v/>
      </c>
      <c r="K100" s="14" t="str">
        <f>IF(I100="","", MAX(0, I100 - $M$3 ))</f>
        <v/>
      </c>
      <c r="L100" s="15"/>
      <c r="M100" s="11"/>
      <c r="N100" t="str">
        <f t="shared" si="10"/>
        <v/>
      </c>
      <c r="O100" t="str">
        <f t="shared" si="11"/>
        <v/>
      </c>
    </row>
    <row r="101" spans="1:15" x14ac:dyDescent="0.25">
      <c r="A101" s="8"/>
      <c r="B101" s="9" t="str">
        <f t="shared" si="8"/>
        <v/>
      </c>
      <c r="C101" s="10"/>
      <c r="D101" s="11"/>
      <c r="E101" s="12"/>
      <c r="F101" s="12"/>
      <c r="G101" s="13"/>
      <c r="H101" s="14" t="str">
        <f t="shared" si="9"/>
        <v/>
      </c>
      <c r="I101" s="14" t="str">
        <f>IF(H101="","", MAX(0, H101 - IF(G101="", $M$4, G101)/60 ))</f>
        <v/>
      </c>
      <c r="J101" s="14" t="str">
        <f>IF(I101="","", (MAX(0, MIN(O101, A101+$M$6)-MAX(N101, A101-1+$M$5))+MAX(0, MIN(O101, A101+1+$M$6)-MAX(N101, A101+$M$5)))*24 )</f>
        <v/>
      </c>
      <c r="K101" s="14" t="str">
        <f>IF(I101="","", MAX(0, I101 - $M$3 ))</f>
        <v/>
      </c>
      <c r="L101" s="15"/>
      <c r="M101" s="11"/>
      <c r="N101" t="str">
        <f t="shared" si="10"/>
        <v/>
      </c>
      <c r="O101" t="str">
        <f t="shared" si="11"/>
        <v/>
      </c>
    </row>
    <row r="102" spans="1:15" x14ac:dyDescent="0.25">
      <c r="A102" s="8"/>
      <c r="B102" s="9" t="str">
        <f t="shared" si="8"/>
        <v/>
      </c>
      <c r="C102" s="10"/>
      <c r="D102" s="11"/>
      <c r="E102" s="12"/>
      <c r="F102" s="12"/>
      <c r="G102" s="13"/>
      <c r="H102" s="14" t="str">
        <f t="shared" si="9"/>
        <v/>
      </c>
      <c r="I102" s="14" t="str">
        <f>IF(H102="","", MAX(0, H102 - IF(G102="", $M$4, G102)/60 ))</f>
        <v/>
      </c>
      <c r="J102" s="14" t="str">
        <f>IF(I102="","", (MAX(0, MIN(O102, A102+$M$6)-MAX(N102, A102-1+$M$5))+MAX(0, MIN(O102, A102+1+$M$6)-MAX(N102, A102+$M$5)))*24 )</f>
        <v/>
      </c>
      <c r="K102" s="14" t="str">
        <f>IF(I102="","", MAX(0, I102 - $M$3 ))</f>
        <v/>
      </c>
      <c r="L102" s="15"/>
      <c r="M102" s="11"/>
      <c r="N102" t="str">
        <f t="shared" si="10"/>
        <v/>
      </c>
      <c r="O102" t="str">
        <f t="shared" si="11"/>
        <v/>
      </c>
    </row>
    <row r="103" spans="1:15" x14ac:dyDescent="0.25">
      <c r="A103" s="8"/>
      <c r="B103" s="9" t="str">
        <f t="shared" si="8"/>
        <v/>
      </c>
      <c r="C103" s="10"/>
      <c r="D103" s="11"/>
      <c r="E103" s="12"/>
      <c r="F103" s="12"/>
      <c r="G103" s="13"/>
      <c r="H103" s="14" t="str">
        <f t="shared" si="9"/>
        <v/>
      </c>
      <c r="I103" s="14" t="str">
        <f>IF(H103="","", MAX(0, H103 - IF(G103="", $M$4, G103)/60 ))</f>
        <v/>
      </c>
      <c r="J103" s="14" t="str">
        <f>IF(I103="","", (MAX(0, MIN(O103, A103+$M$6)-MAX(N103, A103-1+$M$5))+MAX(0, MIN(O103, A103+1+$M$6)-MAX(N103, A103+$M$5)))*24 )</f>
        <v/>
      </c>
      <c r="K103" s="14" t="str">
        <f>IF(I103="","", MAX(0, I103 - $M$3 ))</f>
        <v/>
      </c>
      <c r="L103" s="15"/>
      <c r="M103" s="11"/>
      <c r="N103" t="str">
        <f t="shared" si="10"/>
        <v/>
      </c>
      <c r="O103" t="str">
        <f t="shared" si="11"/>
        <v/>
      </c>
    </row>
    <row r="104" spans="1:15" x14ac:dyDescent="0.25">
      <c r="A104" s="8"/>
      <c r="B104" s="9" t="str">
        <f t="shared" si="8"/>
        <v/>
      </c>
      <c r="C104" s="10"/>
      <c r="D104" s="11"/>
      <c r="E104" s="12"/>
      <c r="F104" s="12"/>
      <c r="G104" s="13"/>
      <c r="H104" s="14" t="str">
        <f t="shared" si="9"/>
        <v/>
      </c>
      <c r="I104" s="14" t="str">
        <f>IF(H104="","", MAX(0, H104 - IF(G104="", $M$4, G104)/60 ))</f>
        <v/>
      </c>
      <c r="J104" s="14" t="str">
        <f>IF(I104="","", (MAX(0, MIN(O104, A104+$M$6)-MAX(N104, A104-1+$M$5))+MAX(0, MIN(O104, A104+1+$M$6)-MAX(N104, A104+$M$5)))*24 )</f>
        <v/>
      </c>
      <c r="K104" s="14" t="str">
        <f>IF(I104="","", MAX(0, I104 - $M$3 ))</f>
        <v/>
      </c>
      <c r="L104" s="15"/>
      <c r="M104" s="11"/>
      <c r="N104" t="str">
        <f t="shared" si="10"/>
        <v/>
      </c>
      <c r="O104" t="str">
        <f t="shared" si="11"/>
        <v/>
      </c>
    </row>
    <row r="105" spans="1:15" x14ac:dyDescent="0.25">
      <c r="A105" s="8"/>
      <c r="B105" s="9" t="str">
        <f t="shared" si="8"/>
        <v/>
      </c>
      <c r="C105" s="10"/>
      <c r="D105" s="11"/>
      <c r="E105" s="12"/>
      <c r="F105" s="12"/>
      <c r="G105" s="13"/>
      <c r="H105" s="14" t="str">
        <f t="shared" si="9"/>
        <v/>
      </c>
      <c r="I105" s="14" t="str">
        <f>IF(H105="","", MAX(0, H105 - IF(G105="", $M$4, G105)/60 ))</f>
        <v/>
      </c>
      <c r="J105" s="14" t="str">
        <f>IF(I105="","", (MAX(0, MIN(O105, A105+$M$6)-MAX(N105, A105-1+$M$5))+MAX(0, MIN(O105, A105+1+$M$6)-MAX(N105, A105+$M$5)))*24 )</f>
        <v/>
      </c>
      <c r="K105" s="14" t="str">
        <f>IF(I105="","", MAX(0, I105 - $M$3 ))</f>
        <v/>
      </c>
      <c r="L105" s="15"/>
      <c r="M105" s="11"/>
      <c r="N105" t="str">
        <f t="shared" si="10"/>
        <v/>
      </c>
      <c r="O105" t="str">
        <f t="shared" si="11"/>
        <v/>
      </c>
    </row>
    <row r="106" spans="1:15" x14ac:dyDescent="0.25">
      <c r="A106" s="8"/>
      <c r="B106" s="9" t="str">
        <f t="shared" si="8"/>
        <v/>
      </c>
      <c r="C106" s="10"/>
      <c r="D106" s="11"/>
      <c r="E106" s="12"/>
      <c r="F106" s="12"/>
      <c r="G106" s="13"/>
      <c r="H106" s="14" t="str">
        <f t="shared" si="9"/>
        <v/>
      </c>
      <c r="I106" s="14" t="str">
        <f>IF(H106="","", MAX(0, H106 - IF(G106="", $M$4, G106)/60 ))</f>
        <v/>
      </c>
      <c r="J106" s="14" t="str">
        <f>IF(I106="","", (MAX(0, MIN(O106, A106+$M$6)-MAX(N106, A106-1+$M$5))+MAX(0, MIN(O106, A106+1+$M$6)-MAX(N106, A106+$M$5)))*24 )</f>
        <v/>
      </c>
      <c r="K106" s="14" t="str">
        <f>IF(I106="","", MAX(0, I106 - $M$3 ))</f>
        <v/>
      </c>
      <c r="L106" s="15"/>
      <c r="M106" s="11"/>
      <c r="N106" t="str">
        <f t="shared" si="10"/>
        <v/>
      </c>
      <c r="O106" t="str">
        <f t="shared" si="11"/>
        <v/>
      </c>
    </row>
    <row r="107" spans="1:15" x14ac:dyDescent="0.25">
      <c r="A107" s="8"/>
      <c r="B107" s="9" t="str">
        <f t="shared" ref="B107:B138" si="12">IF(A107="","",TEXT(A107,"dddd"))</f>
        <v/>
      </c>
      <c r="C107" s="10"/>
      <c r="D107" s="11"/>
      <c r="E107" s="12"/>
      <c r="F107" s="12"/>
      <c r="G107" s="13"/>
      <c r="H107" s="14" t="str">
        <f t="shared" ref="H107:H138" si="13">IF(OR(E107="",F107=""),"", (O107-N107)*24 )</f>
        <v/>
      </c>
      <c r="I107" s="14" t="str">
        <f>IF(H107="","", MAX(0, H107 - IF(G107="", $M$4, G107)/60 ))</f>
        <v/>
      </c>
      <c r="J107" s="14" t="str">
        <f>IF(I107="","", (MAX(0, MIN(O107, A107+$M$6)-MAX(N107, A107-1+$M$5))+MAX(0, MIN(O107, A107+1+$M$6)-MAX(N107, A107+$M$5)))*24 )</f>
        <v/>
      </c>
      <c r="K107" s="14" t="str">
        <f>IF(I107="","", MAX(0, I107 - $M$3 ))</f>
        <v/>
      </c>
      <c r="L107" s="15"/>
      <c r="M107" s="11"/>
      <c r="N107" t="str">
        <f t="shared" ref="N107:N138" si="14">IF(E107="","",A107+E107)</f>
        <v/>
      </c>
      <c r="O107" t="str">
        <f t="shared" ref="O107:O138" si="15">IF(OR(E107="",F107=""),"",A107+F107+(F107&lt;E107))</f>
        <v/>
      </c>
    </row>
    <row r="108" spans="1:15" x14ac:dyDescent="0.25">
      <c r="A108" s="8"/>
      <c r="B108" s="9" t="str">
        <f t="shared" si="12"/>
        <v/>
      </c>
      <c r="C108" s="10"/>
      <c r="D108" s="11"/>
      <c r="E108" s="12"/>
      <c r="F108" s="12"/>
      <c r="G108" s="13"/>
      <c r="H108" s="14" t="str">
        <f t="shared" si="13"/>
        <v/>
      </c>
      <c r="I108" s="14" t="str">
        <f>IF(H108="","", MAX(0, H108 - IF(G108="", $M$4, G108)/60 ))</f>
        <v/>
      </c>
      <c r="J108" s="14" t="str">
        <f>IF(I108="","", (MAX(0, MIN(O108, A108+$M$6)-MAX(N108, A108-1+$M$5))+MAX(0, MIN(O108, A108+1+$M$6)-MAX(N108, A108+$M$5)))*24 )</f>
        <v/>
      </c>
      <c r="K108" s="14" t="str">
        <f>IF(I108="","", MAX(0, I108 - $M$3 ))</f>
        <v/>
      </c>
      <c r="L108" s="15"/>
      <c r="M108" s="11"/>
      <c r="N108" t="str">
        <f t="shared" si="14"/>
        <v/>
      </c>
      <c r="O108" t="str">
        <f t="shared" si="15"/>
        <v/>
      </c>
    </row>
    <row r="109" spans="1:15" x14ac:dyDescent="0.25">
      <c r="A109" s="8"/>
      <c r="B109" s="9" t="str">
        <f t="shared" si="12"/>
        <v/>
      </c>
      <c r="C109" s="10"/>
      <c r="D109" s="11"/>
      <c r="E109" s="12"/>
      <c r="F109" s="12"/>
      <c r="G109" s="13"/>
      <c r="H109" s="14" t="str">
        <f t="shared" si="13"/>
        <v/>
      </c>
      <c r="I109" s="14" t="str">
        <f>IF(H109="","", MAX(0, H109 - IF(G109="", $M$4, G109)/60 ))</f>
        <v/>
      </c>
      <c r="J109" s="14" t="str">
        <f>IF(I109="","", (MAX(0, MIN(O109, A109+$M$6)-MAX(N109, A109-1+$M$5))+MAX(0, MIN(O109, A109+1+$M$6)-MAX(N109, A109+$M$5)))*24 )</f>
        <v/>
      </c>
      <c r="K109" s="14" t="str">
        <f>IF(I109="","", MAX(0, I109 - $M$3 ))</f>
        <v/>
      </c>
      <c r="L109" s="15"/>
      <c r="M109" s="11"/>
      <c r="N109" t="str">
        <f t="shared" si="14"/>
        <v/>
      </c>
      <c r="O109" t="str">
        <f t="shared" si="15"/>
        <v/>
      </c>
    </row>
    <row r="110" spans="1:15" x14ac:dyDescent="0.25">
      <c r="A110" s="8"/>
      <c r="B110" s="9" t="str">
        <f t="shared" si="12"/>
        <v/>
      </c>
      <c r="C110" s="10"/>
      <c r="D110" s="11"/>
      <c r="E110" s="12"/>
      <c r="F110" s="12"/>
      <c r="G110" s="13"/>
      <c r="H110" s="14" t="str">
        <f t="shared" si="13"/>
        <v/>
      </c>
      <c r="I110" s="14" t="str">
        <f>IF(H110="","", MAX(0, H110 - IF(G110="", $M$4, G110)/60 ))</f>
        <v/>
      </c>
      <c r="J110" s="14" t="str">
        <f>IF(I110="","", (MAX(0, MIN(O110, A110+$M$6)-MAX(N110, A110-1+$M$5))+MAX(0, MIN(O110, A110+1+$M$6)-MAX(N110, A110+$M$5)))*24 )</f>
        <v/>
      </c>
      <c r="K110" s="14" t="str">
        <f>IF(I110="","", MAX(0, I110 - $M$3 ))</f>
        <v/>
      </c>
      <c r="L110" s="15"/>
      <c r="M110" s="11"/>
      <c r="N110" t="str">
        <f t="shared" si="14"/>
        <v/>
      </c>
      <c r="O110" t="str">
        <f t="shared" si="15"/>
        <v/>
      </c>
    </row>
    <row r="111" spans="1:15" x14ac:dyDescent="0.25">
      <c r="A111" s="8"/>
      <c r="B111" s="9" t="str">
        <f t="shared" si="12"/>
        <v/>
      </c>
      <c r="C111" s="10"/>
      <c r="D111" s="11"/>
      <c r="E111" s="12"/>
      <c r="F111" s="12"/>
      <c r="G111" s="13"/>
      <c r="H111" s="14" t="str">
        <f t="shared" si="13"/>
        <v/>
      </c>
      <c r="I111" s="14" t="str">
        <f>IF(H111="","", MAX(0, H111 - IF(G111="", $M$4, G111)/60 ))</f>
        <v/>
      </c>
      <c r="J111" s="14" t="str">
        <f>IF(I111="","", (MAX(0, MIN(O111, A111+$M$6)-MAX(N111, A111-1+$M$5))+MAX(0, MIN(O111, A111+1+$M$6)-MAX(N111, A111+$M$5)))*24 )</f>
        <v/>
      </c>
      <c r="K111" s="14" t="str">
        <f>IF(I111="","", MAX(0, I111 - $M$3 ))</f>
        <v/>
      </c>
      <c r="L111" s="15"/>
      <c r="M111" s="11"/>
      <c r="N111" t="str">
        <f t="shared" si="14"/>
        <v/>
      </c>
      <c r="O111" t="str">
        <f t="shared" si="15"/>
        <v/>
      </c>
    </row>
    <row r="112" spans="1:15" x14ac:dyDescent="0.25">
      <c r="A112" s="8"/>
      <c r="B112" s="9" t="str">
        <f t="shared" si="12"/>
        <v/>
      </c>
      <c r="C112" s="10"/>
      <c r="D112" s="11"/>
      <c r="E112" s="12"/>
      <c r="F112" s="12"/>
      <c r="G112" s="13"/>
      <c r="H112" s="14" t="str">
        <f t="shared" si="13"/>
        <v/>
      </c>
      <c r="I112" s="14" t="str">
        <f>IF(H112="","", MAX(0, H112 - IF(G112="", $M$4, G112)/60 ))</f>
        <v/>
      </c>
      <c r="J112" s="14" t="str">
        <f>IF(I112="","", (MAX(0, MIN(O112, A112+$M$6)-MAX(N112, A112-1+$M$5))+MAX(0, MIN(O112, A112+1+$M$6)-MAX(N112, A112+$M$5)))*24 )</f>
        <v/>
      </c>
      <c r="K112" s="14" t="str">
        <f>IF(I112="","", MAX(0, I112 - $M$3 ))</f>
        <v/>
      </c>
      <c r="L112" s="15"/>
      <c r="M112" s="11"/>
      <c r="N112" t="str">
        <f t="shared" si="14"/>
        <v/>
      </c>
      <c r="O112" t="str">
        <f t="shared" si="15"/>
        <v/>
      </c>
    </row>
    <row r="113" spans="1:15" x14ac:dyDescent="0.25">
      <c r="A113" s="8"/>
      <c r="B113" s="9" t="str">
        <f t="shared" si="12"/>
        <v/>
      </c>
      <c r="C113" s="10"/>
      <c r="D113" s="11"/>
      <c r="E113" s="12"/>
      <c r="F113" s="12"/>
      <c r="G113" s="13"/>
      <c r="H113" s="14" t="str">
        <f t="shared" si="13"/>
        <v/>
      </c>
      <c r="I113" s="14" t="str">
        <f>IF(H113="","", MAX(0, H113 - IF(G113="", $M$4, G113)/60 ))</f>
        <v/>
      </c>
      <c r="J113" s="14" t="str">
        <f>IF(I113="","", (MAX(0, MIN(O113, A113+$M$6)-MAX(N113, A113-1+$M$5))+MAX(0, MIN(O113, A113+1+$M$6)-MAX(N113, A113+$M$5)))*24 )</f>
        <v/>
      </c>
      <c r="K113" s="14" t="str">
        <f>IF(I113="","", MAX(0, I113 - $M$3 ))</f>
        <v/>
      </c>
      <c r="L113" s="15"/>
      <c r="M113" s="11"/>
      <c r="N113" t="str">
        <f t="shared" si="14"/>
        <v/>
      </c>
      <c r="O113" t="str">
        <f t="shared" si="15"/>
        <v/>
      </c>
    </row>
    <row r="114" spans="1:15" x14ac:dyDescent="0.25">
      <c r="A114" s="8"/>
      <c r="B114" s="9" t="str">
        <f t="shared" si="12"/>
        <v/>
      </c>
      <c r="C114" s="10"/>
      <c r="D114" s="11"/>
      <c r="E114" s="12"/>
      <c r="F114" s="12"/>
      <c r="G114" s="13"/>
      <c r="H114" s="14" t="str">
        <f t="shared" si="13"/>
        <v/>
      </c>
      <c r="I114" s="14" t="str">
        <f>IF(H114="","", MAX(0, H114 - IF(G114="", $M$4, G114)/60 ))</f>
        <v/>
      </c>
      <c r="J114" s="14" t="str">
        <f>IF(I114="","", (MAX(0, MIN(O114, A114+$M$6)-MAX(N114, A114-1+$M$5))+MAX(0, MIN(O114, A114+1+$M$6)-MAX(N114, A114+$M$5)))*24 )</f>
        <v/>
      </c>
      <c r="K114" s="14" t="str">
        <f>IF(I114="","", MAX(0, I114 - $M$3 ))</f>
        <v/>
      </c>
      <c r="L114" s="15"/>
      <c r="M114" s="11"/>
      <c r="N114" t="str">
        <f t="shared" si="14"/>
        <v/>
      </c>
      <c r="O114" t="str">
        <f t="shared" si="15"/>
        <v/>
      </c>
    </row>
    <row r="115" spans="1:15" x14ac:dyDescent="0.25">
      <c r="A115" s="8"/>
      <c r="B115" s="9" t="str">
        <f t="shared" si="12"/>
        <v/>
      </c>
      <c r="C115" s="10"/>
      <c r="D115" s="11"/>
      <c r="E115" s="12"/>
      <c r="F115" s="12"/>
      <c r="G115" s="13"/>
      <c r="H115" s="14" t="str">
        <f t="shared" si="13"/>
        <v/>
      </c>
      <c r="I115" s="14" t="str">
        <f>IF(H115="","", MAX(0, H115 - IF(G115="", $M$4, G115)/60 ))</f>
        <v/>
      </c>
      <c r="J115" s="14" t="str">
        <f>IF(I115="","", (MAX(0, MIN(O115, A115+$M$6)-MAX(N115, A115-1+$M$5))+MAX(0, MIN(O115, A115+1+$M$6)-MAX(N115, A115+$M$5)))*24 )</f>
        <v/>
      </c>
      <c r="K115" s="14" t="str">
        <f>IF(I115="","", MAX(0, I115 - $M$3 ))</f>
        <v/>
      </c>
      <c r="L115" s="15"/>
      <c r="M115" s="11"/>
      <c r="N115" t="str">
        <f t="shared" si="14"/>
        <v/>
      </c>
      <c r="O115" t="str">
        <f t="shared" si="15"/>
        <v/>
      </c>
    </row>
    <row r="116" spans="1:15" x14ac:dyDescent="0.25">
      <c r="A116" s="8"/>
      <c r="B116" s="9" t="str">
        <f t="shared" si="12"/>
        <v/>
      </c>
      <c r="C116" s="10"/>
      <c r="D116" s="11"/>
      <c r="E116" s="12"/>
      <c r="F116" s="12"/>
      <c r="G116" s="13"/>
      <c r="H116" s="14" t="str">
        <f t="shared" si="13"/>
        <v/>
      </c>
      <c r="I116" s="14" t="str">
        <f>IF(H116="","", MAX(0, H116 - IF(G116="", $M$4, G116)/60 ))</f>
        <v/>
      </c>
      <c r="J116" s="14" t="str">
        <f>IF(I116="","", (MAX(0, MIN(O116, A116+$M$6)-MAX(N116, A116-1+$M$5))+MAX(0, MIN(O116, A116+1+$M$6)-MAX(N116, A116+$M$5)))*24 )</f>
        <v/>
      </c>
      <c r="K116" s="14" t="str">
        <f>IF(I116="","", MAX(0, I116 - $M$3 ))</f>
        <v/>
      </c>
      <c r="L116" s="15"/>
      <c r="M116" s="11"/>
      <c r="N116" t="str">
        <f t="shared" si="14"/>
        <v/>
      </c>
      <c r="O116" t="str">
        <f t="shared" si="15"/>
        <v/>
      </c>
    </row>
    <row r="117" spans="1:15" x14ac:dyDescent="0.25">
      <c r="A117" s="8"/>
      <c r="B117" s="9" t="str">
        <f t="shared" si="12"/>
        <v/>
      </c>
      <c r="C117" s="10"/>
      <c r="D117" s="11"/>
      <c r="E117" s="12"/>
      <c r="F117" s="12"/>
      <c r="G117" s="13"/>
      <c r="H117" s="14" t="str">
        <f t="shared" si="13"/>
        <v/>
      </c>
      <c r="I117" s="14" t="str">
        <f>IF(H117="","", MAX(0, H117 - IF(G117="", $M$4, G117)/60 ))</f>
        <v/>
      </c>
      <c r="J117" s="14" t="str">
        <f>IF(I117="","", (MAX(0, MIN(O117, A117+$M$6)-MAX(N117, A117-1+$M$5))+MAX(0, MIN(O117, A117+1+$M$6)-MAX(N117, A117+$M$5)))*24 )</f>
        <v/>
      </c>
      <c r="K117" s="14" t="str">
        <f>IF(I117="","", MAX(0, I117 - $M$3 ))</f>
        <v/>
      </c>
      <c r="L117" s="15"/>
      <c r="M117" s="11"/>
      <c r="N117" t="str">
        <f t="shared" si="14"/>
        <v/>
      </c>
      <c r="O117" t="str">
        <f t="shared" si="15"/>
        <v/>
      </c>
    </row>
    <row r="118" spans="1:15" x14ac:dyDescent="0.25">
      <c r="A118" s="8"/>
      <c r="B118" s="9" t="str">
        <f t="shared" si="12"/>
        <v/>
      </c>
      <c r="C118" s="10"/>
      <c r="D118" s="11"/>
      <c r="E118" s="12"/>
      <c r="F118" s="12"/>
      <c r="G118" s="13"/>
      <c r="H118" s="14" t="str">
        <f t="shared" si="13"/>
        <v/>
      </c>
      <c r="I118" s="14" t="str">
        <f>IF(H118="","", MAX(0, H118 - IF(G118="", $M$4, G118)/60 ))</f>
        <v/>
      </c>
      <c r="J118" s="14" t="str">
        <f>IF(I118="","", (MAX(0, MIN(O118, A118+$M$6)-MAX(N118, A118-1+$M$5))+MAX(0, MIN(O118, A118+1+$M$6)-MAX(N118, A118+$M$5)))*24 )</f>
        <v/>
      </c>
      <c r="K118" s="14" t="str">
        <f>IF(I118="","", MAX(0, I118 - $M$3 ))</f>
        <v/>
      </c>
      <c r="L118" s="15"/>
      <c r="M118" s="11"/>
      <c r="N118" t="str">
        <f t="shared" si="14"/>
        <v/>
      </c>
      <c r="O118" t="str">
        <f t="shared" si="15"/>
        <v/>
      </c>
    </row>
    <row r="119" spans="1:15" x14ac:dyDescent="0.25">
      <c r="A119" s="8"/>
      <c r="B119" s="9" t="str">
        <f t="shared" si="12"/>
        <v/>
      </c>
      <c r="C119" s="10"/>
      <c r="D119" s="11"/>
      <c r="E119" s="12"/>
      <c r="F119" s="12"/>
      <c r="G119" s="13"/>
      <c r="H119" s="14" t="str">
        <f t="shared" si="13"/>
        <v/>
      </c>
      <c r="I119" s="14" t="str">
        <f>IF(H119="","", MAX(0, H119 - IF(G119="", $M$4, G119)/60 ))</f>
        <v/>
      </c>
      <c r="J119" s="14" t="str">
        <f>IF(I119="","", (MAX(0, MIN(O119, A119+$M$6)-MAX(N119, A119-1+$M$5))+MAX(0, MIN(O119, A119+1+$M$6)-MAX(N119, A119+$M$5)))*24 )</f>
        <v/>
      </c>
      <c r="K119" s="14" t="str">
        <f>IF(I119="","", MAX(0, I119 - $M$3 ))</f>
        <v/>
      </c>
      <c r="L119" s="15"/>
      <c r="M119" s="11"/>
      <c r="N119" t="str">
        <f t="shared" si="14"/>
        <v/>
      </c>
      <c r="O119" t="str">
        <f t="shared" si="15"/>
        <v/>
      </c>
    </row>
    <row r="120" spans="1:15" x14ac:dyDescent="0.25">
      <c r="A120" s="8"/>
      <c r="B120" s="9" t="str">
        <f t="shared" si="12"/>
        <v/>
      </c>
      <c r="C120" s="10"/>
      <c r="D120" s="11"/>
      <c r="E120" s="12"/>
      <c r="F120" s="12"/>
      <c r="G120" s="13"/>
      <c r="H120" s="14" t="str">
        <f t="shared" si="13"/>
        <v/>
      </c>
      <c r="I120" s="14" t="str">
        <f>IF(H120="","", MAX(0, H120 - IF(G120="", $M$4, G120)/60 ))</f>
        <v/>
      </c>
      <c r="J120" s="14" t="str">
        <f>IF(I120="","", (MAX(0, MIN(O120, A120+$M$6)-MAX(N120, A120-1+$M$5))+MAX(0, MIN(O120, A120+1+$M$6)-MAX(N120, A120+$M$5)))*24 )</f>
        <v/>
      </c>
      <c r="K120" s="14" t="str">
        <f>IF(I120="","", MAX(0, I120 - $M$3 ))</f>
        <v/>
      </c>
      <c r="L120" s="15"/>
      <c r="M120" s="11"/>
      <c r="N120" t="str">
        <f t="shared" si="14"/>
        <v/>
      </c>
      <c r="O120" t="str">
        <f t="shared" si="15"/>
        <v/>
      </c>
    </row>
    <row r="121" spans="1:15" x14ac:dyDescent="0.25">
      <c r="A121" s="8"/>
      <c r="B121" s="9" t="str">
        <f t="shared" si="12"/>
        <v/>
      </c>
      <c r="C121" s="10"/>
      <c r="D121" s="11"/>
      <c r="E121" s="12"/>
      <c r="F121" s="12"/>
      <c r="G121" s="13"/>
      <c r="H121" s="14" t="str">
        <f t="shared" si="13"/>
        <v/>
      </c>
      <c r="I121" s="14" t="str">
        <f>IF(H121="","", MAX(0, H121 - IF(G121="", $M$4, G121)/60 ))</f>
        <v/>
      </c>
      <c r="J121" s="14" t="str">
        <f>IF(I121="","", (MAX(0, MIN(O121, A121+$M$6)-MAX(N121, A121-1+$M$5))+MAX(0, MIN(O121, A121+1+$M$6)-MAX(N121, A121+$M$5)))*24 )</f>
        <v/>
      </c>
      <c r="K121" s="14" t="str">
        <f>IF(I121="","", MAX(0, I121 - $M$3 ))</f>
        <v/>
      </c>
      <c r="L121" s="15"/>
      <c r="M121" s="11"/>
      <c r="N121" t="str">
        <f t="shared" si="14"/>
        <v/>
      </c>
      <c r="O121" t="str">
        <f t="shared" si="15"/>
        <v/>
      </c>
    </row>
    <row r="122" spans="1:15" x14ac:dyDescent="0.25">
      <c r="A122" s="8"/>
      <c r="B122" s="9" t="str">
        <f t="shared" si="12"/>
        <v/>
      </c>
      <c r="C122" s="10"/>
      <c r="D122" s="11"/>
      <c r="E122" s="12"/>
      <c r="F122" s="12"/>
      <c r="G122" s="13"/>
      <c r="H122" s="14" t="str">
        <f t="shared" si="13"/>
        <v/>
      </c>
      <c r="I122" s="14" t="str">
        <f>IF(H122="","", MAX(0, H122 - IF(G122="", $M$4, G122)/60 ))</f>
        <v/>
      </c>
      <c r="J122" s="14" t="str">
        <f>IF(I122="","", (MAX(0, MIN(O122, A122+$M$6)-MAX(N122, A122-1+$M$5))+MAX(0, MIN(O122, A122+1+$M$6)-MAX(N122, A122+$M$5)))*24 )</f>
        <v/>
      </c>
      <c r="K122" s="14" t="str">
        <f>IF(I122="","", MAX(0, I122 - $M$3 ))</f>
        <v/>
      </c>
      <c r="L122" s="15"/>
      <c r="M122" s="11"/>
      <c r="N122" t="str">
        <f t="shared" si="14"/>
        <v/>
      </c>
      <c r="O122" t="str">
        <f t="shared" si="15"/>
        <v/>
      </c>
    </row>
    <row r="123" spans="1:15" x14ac:dyDescent="0.25">
      <c r="A123" s="8"/>
      <c r="B123" s="9" t="str">
        <f t="shared" si="12"/>
        <v/>
      </c>
      <c r="C123" s="10"/>
      <c r="D123" s="11"/>
      <c r="E123" s="12"/>
      <c r="F123" s="12"/>
      <c r="G123" s="13"/>
      <c r="H123" s="14" t="str">
        <f t="shared" si="13"/>
        <v/>
      </c>
      <c r="I123" s="14" t="str">
        <f>IF(H123="","", MAX(0, H123 - IF(G123="", $M$4, G123)/60 ))</f>
        <v/>
      </c>
      <c r="J123" s="14" t="str">
        <f>IF(I123="","", (MAX(0, MIN(O123, A123+$M$6)-MAX(N123, A123-1+$M$5))+MAX(0, MIN(O123, A123+1+$M$6)-MAX(N123, A123+$M$5)))*24 )</f>
        <v/>
      </c>
      <c r="K123" s="14" t="str">
        <f>IF(I123="","", MAX(0, I123 - $M$3 ))</f>
        <v/>
      </c>
      <c r="L123" s="15"/>
      <c r="M123" s="11"/>
      <c r="N123" t="str">
        <f t="shared" si="14"/>
        <v/>
      </c>
      <c r="O123" t="str">
        <f t="shared" si="15"/>
        <v/>
      </c>
    </row>
    <row r="124" spans="1:15" x14ac:dyDescent="0.25">
      <c r="A124" s="8"/>
      <c r="B124" s="9" t="str">
        <f t="shared" si="12"/>
        <v/>
      </c>
      <c r="C124" s="10"/>
      <c r="D124" s="11"/>
      <c r="E124" s="12"/>
      <c r="F124" s="12"/>
      <c r="G124" s="13"/>
      <c r="H124" s="14" t="str">
        <f t="shared" si="13"/>
        <v/>
      </c>
      <c r="I124" s="14" t="str">
        <f>IF(H124="","", MAX(0, H124 - IF(G124="", $M$4, G124)/60 ))</f>
        <v/>
      </c>
      <c r="J124" s="14" t="str">
        <f>IF(I124="","", (MAX(0, MIN(O124, A124+$M$6)-MAX(N124, A124-1+$M$5))+MAX(0, MIN(O124, A124+1+$M$6)-MAX(N124, A124+$M$5)))*24 )</f>
        <v/>
      </c>
      <c r="K124" s="14" t="str">
        <f>IF(I124="","", MAX(0, I124 - $M$3 ))</f>
        <v/>
      </c>
      <c r="L124" s="15"/>
      <c r="M124" s="11"/>
      <c r="N124" t="str">
        <f t="shared" si="14"/>
        <v/>
      </c>
      <c r="O124" t="str">
        <f t="shared" si="15"/>
        <v/>
      </c>
    </row>
    <row r="125" spans="1:15" x14ac:dyDescent="0.25">
      <c r="A125" s="8"/>
      <c r="B125" s="9" t="str">
        <f t="shared" si="12"/>
        <v/>
      </c>
      <c r="C125" s="10"/>
      <c r="D125" s="11"/>
      <c r="E125" s="12"/>
      <c r="F125" s="12"/>
      <c r="G125" s="13"/>
      <c r="H125" s="14" t="str">
        <f t="shared" si="13"/>
        <v/>
      </c>
      <c r="I125" s="14" t="str">
        <f>IF(H125="","", MAX(0, H125 - IF(G125="", $M$4, G125)/60 ))</f>
        <v/>
      </c>
      <c r="J125" s="14" t="str">
        <f>IF(I125="","", (MAX(0, MIN(O125, A125+$M$6)-MAX(N125, A125-1+$M$5))+MAX(0, MIN(O125, A125+1+$M$6)-MAX(N125, A125+$M$5)))*24 )</f>
        <v/>
      </c>
      <c r="K125" s="14" t="str">
        <f>IF(I125="","", MAX(0, I125 - $M$3 ))</f>
        <v/>
      </c>
      <c r="L125" s="15"/>
      <c r="M125" s="11"/>
      <c r="N125" t="str">
        <f t="shared" si="14"/>
        <v/>
      </c>
      <c r="O125" t="str">
        <f t="shared" si="15"/>
        <v/>
      </c>
    </row>
    <row r="126" spans="1:15" x14ac:dyDescent="0.25">
      <c r="A126" s="8"/>
      <c r="B126" s="9" t="str">
        <f t="shared" si="12"/>
        <v/>
      </c>
      <c r="C126" s="10"/>
      <c r="D126" s="11"/>
      <c r="E126" s="12"/>
      <c r="F126" s="12"/>
      <c r="G126" s="13"/>
      <c r="H126" s="14" t="str">
        <f t="shared" si="13"/>
        <v/>
      </c>
      <c r="I126" s="14" t="str">
        <f>IF(H126="","", MAX(0, H126 - IF(G126="", $M$4, G126)/60 ))</f>
        <v/>
      </c>
      <c r="J126" s="14" t="str">
        <f>IF(I126="","", (MAX(0, MIN(O126, A126+$M$6)-MAX(N126, A126-1+$M$5))+MAX(0, MIN(O126, A126+1+$M$6)-MAX(N126, A126+$M$5)))*24 )</f>
        <v/>
      </c>
      <c r="K126" s="14" t="str">
        <f>IF(I126="","", MAX(0, I126 - $M$3 ))</f>
        <v/>
      </c>
      <c r="L126" s="15"/>
      <c r="M126" s="11"/>
      <c r="N126" t="str">
        <f t="shared" si="14"/>
        <v/>
      </c>
      <c r="O126" t="str">
        <f t="shared" si="15"/>
        <v/>
      </c>
    </row>
    <row r="127" spans="1:15" x14ac:dyDescent="0.25">
      <c r="A127" s="8"/>
      <c r="B127" s="9" t="str">
        <f t="shared" si="12"/>
        <v/>
      </c>
      <c r="C127" s="10"/>
      <c r="D127" s="11"/>
      <c r="E127" s="12"/>
      <c r="F127" s="12"/>
      <c r="G127" s="13"/>
      <c r="H127" s="14" t="str">
        <f t="shared" si="13"/>
        <v/>
      </c>
      <c r="I127" s="14" t="str">
        <f>IF(H127="","", MAX(0, H127 - IF(G127="", $M$4, G127)/60 ))</f>
        <v/>
      </c>
      <c r="J127" s="14" t="str">
        <f>IF(I127="","", (MAX(0, MIN(O127, A127+$M$6)-MAX(N127, A127-1+$M$5))+MAX(0, MIN(O127, A127+1+$M$6)-MAX(N127, A127+$M$5)))*24 )</f>
        <v/>
      </c>
      <c r="K127" s="14" t="str">
        <f>IF(I127="","", MAX(0, I127 - $M$3 ))</f>
        <v/>
      </c>
      <c r="L127" s="15"/>
      <c r="M127" s="11"/>
      <c r="N127" t="str">
        <f t="shared" si="14"/>
        <v/>
      </c>
      <c r="O127" t="str">
        <f t="shared" si="15"/>
        <v/>
      </c>
    </row>
    <row r="128" spans="1:15" x14ac:dyDescent="0.25">
      <c r="A128" s="8"/>
      <c r="B128" s="9" t="str">
        <f t="shared" si="12"/>
        <v/>
      </c>
      <c r="C128" s="10"/>
      <c r="D128" s="11"/>
      <c r="E128" s="12"/>
      <c r="F128" s="12"/>
      <c r="G128" s="13"/>
      <c r="H128" s="14" t="str">
        <f t="shared" si="13"/>
        <v/>
      </c>
      <c r="I128" s="14" t="str">
        <f>IF(H128="","", MAX(0, H128 - IF(G128="", $M$4, G128)/60 ))</f>
        <v/>
      </c>
      <c r="J128" s="14" t="str">
        <f>IF(I128="","", (MAX(0, MIN(O128, A128+$M$6)-MAX(N128, A128-1+$M$5))+MAX(0, MIN(O128, A128+1+$M$6)-MAX(N128, A128+$M$5)))*24 )</f>
        <v/>
      </c>
      <c r="K128" s="14" t="str">
        <f>IF(I128="","", MAX(0, I128 - $M$3 ))</f>
        <v/>
      </c>
      <c r="L128" s="15"/>
      <c r="M128" s="11"/>
      <c r="N128" t="str">
        <f t="shared" si="14"/>
        <v/>
      </c>
      <c r="O128" t="str">
        <f t="shared" si="15"/>
        <v/>
      </c>
    </row>
    <row r="129" spans="1:15" x14ac:dyDescent="0.25">
      <c r="A129" s="8"/>
      <c r="B129" s="9" t="str">
        <f t="shared" si="12"/>
        <v/>
      </c>
      <c r="C129" s="10"/>
      <c r="D129" s="11"/>
      <c r="E129" s="12"/>
      <c r="F129" s="12"/>
      <c r="G129" s="13"/>
      <c r="H129" s="14" t="str">
        <f t="shared" si="13"/>
        <v/>
      </c>
      <c r="I129" s="14" t="str">
        <f>IF(H129="","", MAX(0, H129 - IF(G129="", $M$4, G129)/60 ))</f>
        <v/>
      </c>
      <c r="J129" s="14" t="str">
        <f>IF(I129="","", (MAX(0, MIN(O129, A129+$M$6)-MAX(N129, A129-1+$M$5))+MAX(0, MIN(O129, A129+1+$M$6)-MAX(N129, A129+$M$5)))*24 )</f>
        <v/>
      </c>
      <c r="K129" s="14" t="str">
        <f>IF(I129="","", MAX(0, I129 - $M$3 ))</f>
        <v/>
      </c>
      <c r="L129" s="15"/>
      <c r="M129" s="11"/>
      <c r="N129" t="str">
        <f t="shared" si="14"/>
        <v/>
      </c>
      <c r="O129" t="str">
        <f t="shared" si="15"/>
        <v/>
      </c>
    </row>
    <row r="130" spans="1:15" x14ac:dyDescent="0.25">
      <c r="A130" s="8"/>
      <c r="B130" s="9" t="str">
        <f t="shared" si="12"/>
        <v/>
      </c>
      <c r="C130" s="10"/>
      <c r="D130" s="11"/>
      <c r="E130" s="12"/>
      <c r="F130" s="12"/>
      <c r="G130" s="13"/>
      <c r="H130" s="14" t="str">
        <f t="shared" si="13"/>
        <v/>
      </c>
      <c r="I130" s="14" t="str">
        <f>IF(H130="","", MAX(0, H130 - IF(G130="", $M$4, G130)/60 ))</f>
        <v/>
      </c>
      <c r="J130" s="14" t="str">
        <f>IF(I130="","", (MAX(0, MIN(O130, A130+$M$6)-MAX(N130, A130-1+$M$5))+MAX(0, MIN(O130, A130+1+$M$6)-MAX(N130, A130+$M$5)))*24 )</f>
        <v/>
      </c>
      <c r="K130" s="14" t="str">
        <f>IF(I130="","", MAX(0, I130 - $M$3 ))</f>
        <v/>
      </c>
      <c r="L130" s="15"/>
      <c r="M130" s="11"/>
      <c r="N130" t="str">
        <f t="shared" si="14"/>
        <v/>
      </c>
      <c r="O130" t="str">
        <f t="shared" si="15"/>
        <v/>
      </c>
    </row>
    <row r="131" spans="1:15" x14ac:dyDescent="0.25">
      <c r="A131" s="8"/>
      <c r="B131" s="9" t="str">
        <f t="shared" si="12"/>
        <v/>
      </c>
      <c r="C131" s="10"/>
      <c r="D131" s="11"/>
      <c r="E131" s="12"/>
      <c r="F131" s="12"/>
      <c r="G131" s="13"/>
      <c r="H131" s="14" t="str">
        <f t="shared" si="13"/>
        <v/>
      </c>
      <c r="I131" s="14" t="str">
        <f>IF(H131="","", MAX(0, H131 - IF(G131="", $M$4, G131)/60 ))</f>
        <v/>
      </c>
      <c r="J131" s="14" t="str">
        <f>IF(I131="","", (MAX(0, MIN(O131, A131+$M$6)-MAX(N131, A131-1+$M$5))+MAX(0, MIN(O131, A131+1+$M$6)-MAX(N131, A131+$M$5)))*24 )</f>
        <v/>
      </c>
      <c r="K131" s="14" t="str">
        <f>IF(I131="","", MAX(0, I131 - $M$3 ))</f>
        <v/>
      </c>
      <c r="L131" s="15"/>
      <c r="M131" s="11"/>
      <c r="N131" t="str">
        <f t="shared" si="14"/>
        <v/>
      </c>
      <c r="O131" t="str">
        <f t="shared" si="15"/>
        <v/>
      </c>
    </row>
    <row r="132" spans="1:15" x14ac:dyDescent="0.25">
      <c r="A132" s="8"/>
      <c r="B132" s="9" t="str">
        <f t="shared" si="12"/>
        <v/>
      </c>
      <c r="C132" s="10"/>
      <c r="D132" s="11"/>
      <c r="E132" s="12"/>
      <c r="F132" s="12"/>
      <c r="G132" s="13"/>
      <c r="H132" s="14" t="str">
        <f t="shared" si="13"/>
        <v/>
      </c>
      <c r="I132" s="14" t="str">
        <f>IF(H132="","", MAX(0, H132 - IF(G132="", $M$4, G132)/60 ))</f>
        <v/>
      </c>
      <c r="J132" s="14" t="str">
        <f>IF(I132="","", (MAX(0, MIN(O132, A132+$M$6)-MAX(N132, A132-1+$M$5))+MAX(0, MIN(O132, A132+1+$M$6)-MAX(N132, A132+$M$5)))*24 )</f>
        <v/>
      </c>
      <c r="K132" s="14" t="str">
        <f>IF(I132="","", MAX(0, I132 - $M$3 ))</f>
        <v/>
      </c>
      <c r="L132" s="15"/>
      <c r="M132" s="11"/>
      <c r="N132" t="str">
        <f t="shared" si="14"/>
        <v/>
      </c>
      <c r="O132" t="str">
        <f t="shared" si="15"/>
        <v/>
      </c>
    </row>
    <row r="133" spans="1:15" x14ac:dyDescent="0.25">
      <c r="A133" s="8"/>
      <c r="B133" s="9" t="str">
        <f t="shared" si="12"/>
        <v/>
      </c>
      <c r="C133" s="10"/>
      <c r="D133" s="11"/>
      <c r="E133" s="12"/>
      <c r="F133" s="12"/>
      <c r="G133" s="13"/>
      <c r="H133" s="14" t="str">
        <f t="shared" si="13"/>
        <v/>
      </c>
      <c r="I133" s="14" t="str">
        <f>IF(H133="","", MAX(0, H133 - IF(G133="", $M$4, G133)/60 ))</f>
        <v/>
      </c>
      <c r="J133" s="14" t="str">
        <f>IF(I133="","", (MAX(0, MIN(O133, A133+$M$6)-MAX(N133, A133-1+$M$5))+MAX(0, MIN(O133, A133+1+$M$6)-MAX(N133, A133+$M$5)))*24 )</f>
        <v/>
      </c>
      <c r="K133" s="14" t="str">
        <f>IF(I133="","", MAX(0, I133 - $M$3 ))</f>
        <v/>
      </c>
      <c r="L133" s="15"/>
      <c r="M133" s="11"/>
      <c r="N133" t="str">
        <f t="shared" si="14"/>
        <v/>
      </c>
      <c r="O133" t="str">
        <f t="shared" si="15"/>
        <v/>
      </c>
    </row>
    <row r="134" spans="1:15" x14ac:dyDescent="0.25">
      <c r="A134" s="8"/>
      <c r="B134" s="9" t="str">
        <f t="shared" si="12"/>
        <v/>
      </c>
      <c r="C134" s="10"/>
      <c r="D134" s="11"/>
      <c r="E134" s="12"/>
      <c r="F134" s="12"/>
      <c r="G134" s="13"/>
      <c r="H134" s="14" t="str">
        <f t="shared" si="13"/>
        <v/>
      </c>
      <c r="I134" s="14" t="str">
        <f>IF(H134="","", MAX(0, H134 - IF(G134="", $M$4, G134)/60 ))</f>
        <v/>
      </c>
      <c r="J134" s="14" t="str">
        <f>IF(I134="","", (MAX(0, MIN(O134, A134+$M$6)-MAX(N134, A134-1+$M$5))+MAX(0, MIN(O134, A134+1+$M$6)-MAX(N134, A134+$M$5)))*24 )</f>
        <v/>
      </c>
      <c r="K134" s="14" t="str">
        <f>IF(I134="","", MAX(0, I134 - $M$3 ))</f>
        <v/>
      </c>
      <c r="L134" s="15"/>
      <c r="M134" s="11"/>
      <c r="N134" t="str">
        <f t="shared" si="14"/>
        <v/>
      </c>
      <c r="O134" t="str">
        <f t="shared" si="15"/>
        <v/>
      </c>
    </row>
    <row r="135" spans="1:15" x14ac:dyDescent="0.25">
      <c r="A135" s="8"/>
      <c r="B135" s="9" t="str">
        <f t="shared" si="12"/>
        <v/>
      </c>
      <c r="C135" s="10"/>
      <c r="D135" s="11"/>
      <c r="E135" s="12"/>
      <c r="F135" s="12"/>
      <c r="G135" s="13"/>
      <c r="H135" s="14" t="str">
        <f t="shared" si="13"/>
        <v/>
      </c>
      <c r="I135" s="14" t="str">
        <f>IF(H135="","", MAX(0, H135 - IF(G135="", $M$4, G135)/60 ))</f>
        <v/>
      </c>
      <c r="J135" s="14" t="str">
        <f>IF(I135="","", (MAX(0, MIN(O135, A135+$M$6)-MAX(N135, A135-1+$M$5))+MAX(0, MIN(O135, A135+1+$M$6)-MAX(N135, A135+$M$5)))*24 )</f>
        <v/>
      </c>
      <c r="K135" s="14" t="str">
        <f>IF(I135="","", MAX(0, I135 - $M$3 ))</f>
        <v/>
      </c>
      <c r="L135" s="15"/>
      <c r="M135" s="11"/>
      <c r="N135" t="str">
        <f t="shared" si="14"/>
        <v/>
      </c>
      <c r="O135" t="str">
        <f t="shared" si="15"/>
        <v/>
      </c>
    </row>
    <row r="136" spans="1:15" x14ac:dyDescent="0.25">
      <c r="A136" s="8"/>
      <c r="B136" s="9" t="str">
        <f t="shared" si="12"/>
        <v/>
      </c>
      <c r="C136" s="10"/>
      <c r="D136" s="11"/>
      <c r="E136" s="12"/>
      <c r="F136" s="12"/>
      <c r="G136" s="13"/>
      <c r="H136" s="14" t="str">
        <f t="shared" si="13"/>
        <v/>
      </c>
      <c r="I136" s="14" t="str">
        <f>IF(H136="","", MAX(0, H136 - IF(G136="", $M$4, G136)/60 ))</f>
        <v/>
      </c>
      <c r="J136" s="14" t="str">
        <f>IF(I136="","", (MAX(0, MIN(O136, A136+$M$6)-MAX(N136, A136-1+$M$5))+MAX(0, MIN(O136, A136+1+$M$6)-MAX(N136, A136+$M$5)))*24 )</f>
        <v/>
      </c>
      <c r="K136" s="14" t="str">
        <f>IF(I136="","", MAX(0, I136 - $M$3 ))</f>
        <v/>
      </c>
      <c r="L136" s="15"/>
      <c r="M136" s="11"/>
      <c r="N136" t="str">
        <f t="shared" si="14"/>
        <v/>
      </c>
      <c r="O136" t="str">
        <f t="shared" si="15"/>
        <v/>
      </c>
    </row>
    <row r="137" spans="1:15" x14ac:dyDescent="0.25">
      <c r="A137" s="8"/>
      <c r="B137" s="9" t="str">
        <f t="shared" si="12"/>
        <v/>
      </c>
      <c r="C137" s="10"/>
      <c r="D137" s="11"/>
      <c r="E137" s="12"/>
      <c r="F137" s="12"/>
      <c r="G137" s="13"/>
      <c r="H137" s="14" t="str">
        <f t="shared" si="13"/>
        <v/>
      </c>
      <c r="I137" s="14" t="str">
        <f>IF(H137="","", MAX(0, H137 - IF(G137="", $M$4, G137)/60 ))</f>
        <v/>
      </c>
      <c r="J137" s="14" t="str">
        <f>IF(I137="","", (MAX(0, MIN(O137, A137+$M$6)-MAX(N137, A137-1+$M$5))+MAX(0, MIN(O137, A137+1+$M$6)-MAX(N137, A137+$M$5)))*24 )</f>
        <v/>
      </c>
      <c r="K137" s="14" t="str">
        <f>IF(I137="","", MAX(0, I137 - $M$3 ))</f>
        <v/>
      </c>
      <c r="L137" s="15"/>
      <c r="M137" s="11"/>
      <c r="N137" t="str">
        <f t="shared" si="14"/>
        <v/>
      </c>
      <c r="O137" t="str">
        <f t="shared" si="15"/>
        <v/>
      </c>
    </row>
    <row r="138" spans="1:15" x14ac:dyDescent="0.25">
      <c r="A138" s="8"/>
      <c r="B138" s="9" t="str">
        <f t="shared" si="12"/>
        <v/>
      </c>
      <c r="C138" s="10"/>
      <c r="D138" s="11"/>
      <c r="E138" s="12"/>
      <c r="F138" s="12"/>
      <c r="G138" s="13"/>
      <c r="H138" s="14" t="str">
        <f t="shared" si="13"/>
        <v/>
      </c>
      <c r="I138" s="14" t="str">
        <f>IF(H138="","", MAX(0, H138 - IF(G138="", $M$4, G138)/60 ))</f>
        <v/>
      </c>
      <c r="J138" s="14" t="str">
        <f>IF(I138="","", (MAX(0, MIN(O138, A138+$M$6)-MAX(N138, A138-1+$M$5))+MAX(0, MIN(O138, A138+1+$M$6)-MAX(N138, A138+$M$5)))*24 )</f>
        <v/>
      </c>
      <c r="K138" s="14" t="str">
        <f>IF(I138="","", MAX(0, I138 - $M$3 ))</f>
        <v/>
      </c>
      <c r="L138" s="15"/>
      <c r="M138" s="11"/>
      <c r="N138" t="str">
        <f t="shared" si="14"/>
        <v/>
      </c>
      <c r="O138" t="str">
        <f t="shared" si="15"/>
        <v/>
      </c>
    </row>
    <row r="139" spans="1:15" x14ac:dyDescent="0.25">
      <c r="A139" s="8"/>
      <c r="B139" s="9" t="str">
        <f t="shared" ref="B139:B170" si="16">IF(A139="","",TEXT(A139,"dddd"))</f>
        <v/>
      </c>
      <c r="C139" s="10"/>
      <c r="D139" s="11"/>
      <c r="E139" s="12"/>
      <c r="F139" s="12"/>
      <c r="G139" s="13"/>
      <c r="H139" s="14" t="str">
        <f t="shared" ref="H139:H170" si="17">IF(OR(E139="",F139=""),"", (O139-N139)*24 )</f>
        <v/>
      </c>
      <c r="I139" s="14" t="str">
        <f>IF(H139="","", MAX(0, H139 - IF(G139="", $M$4, G139)/60 ))</f>
        <v/>
      </c>
      <c r="J139" s="14" t="str">
        <f>IF(I139="","", (MAX(0, MIN(O139, A139+$M$6)-MAX(N139, A139-1+$M$5))+MAX(0, MIN(O139, A139+1+$M$6)-MAX(N139, A139+$M$5)))*24 )</f>
        <v/>
      </c>
      <c r="K139" s="14" t="str">
        <f>IF(I139="","", MAX(0, I139 - $M$3 ))</f>
        <v/>
      </c>
      <c r="L139" s="15"/>
      <c r="M139" s="11"/>
      <c r="N139" t="str">
        <f t="shared" ref="N139:N170" si="18">IF(E139="","",A139+E139)</f>
        <v/>
      </c>
      <c r="O139" t="str">
        <f t="shared" ref="O139:O170" si="19">IF(OR(E139="",F139=""),"",A139+F139+(F139&lt;E139))</f>
        <v/>
      </c>
    </row>
    <row r="140" spans="1:15" x14ac:dyDescent="0.25">
      <c r="A140" s="8"/>
      <c r="B140" s="9" t="str">
        <f t="shared" si="16"/>
        <v/>
      </c>
      <c r="C140" s="10"/>
      <c r="D140" s="11"/>
      <c r="E140" s="12"/>
      <c r="F140" s="12"/>
      <c r="G140" s="13"/>
      <c r="H140" s="14" t="str">
        <f t="shared" si="17"/>
        <v/>
      </c>
      <c r="I140" s="14" t="str">
        <f>IF(H140="","", MAX(0, H140 - IF(G140="", $M$4, G140)/60 ))</f>
        <v/>
      </c>
      <c r="J140" s="14" t="str">
        <f>IF(I140="","", (MAX(0, MIN(O140, A140+$M$6)-MAX(N140, A140-1+$M$5))+MAX(0, MIN(O140, A140+1+$M$6)-MAX(N140, A140+$M$5)))*24 )</f>
        <v/>
      </c>
      <c r="K140" s="14" t="str">
        <f>IF(I140="","", MAX(0, I140 - $M$3 ))</f>
        <v/>
      </c>
      <c r="L140" s="15"/>
      <c r="M140" s="11"/>
      <c r="N140" t="str">
        <f t="shared" si="18"/>
        <v/>
      </c>
      <c r="O140" t="str">
        <f t="shared" si="19"/>
        <v/>
      </c>
    </row>
    <row r="141" spans="1:15" x14ac:dyDescent="0.25">
      <c r="A141" s="8"/>
      <c r="B141" s="9" t="str">
        <f t="shared" si="16"/>
        <v/>
      </c>
      <c r="C141" s="10"/>
      <c r="D141" s="11"/>
      <c r="E141" s="12"/>
      <c r="F141" s="12"/>
      <c r="G141" s="13"/>
      <c r="H141" s="14" t="str">
        <f t="shared" si="17"/>
        <v/>
      </c>
      <c r="I141" s="14" t="str">
        <f>IF(H141="","", MAX(0, H141 - IF(G141="", $M$4, G141)/60 ))</f>
        <v/>
      </c>
      <c r="J141" s="14" t="str">
        <f>IF(I141="","", (MAX(0, MIN(O141, A141+$M$6)-MAX(N141, A141-1+$M$5))+MAX(0, MIN(O141, A141+1+$M$6)-MAX(N141, A141+$M$5)))*24 )</f>
        <v/>
      </c>
      <c r="K141" s="14" t="str">
        <f>IF(I141="","", MAX(0, I141 - $M$3 ))</f>
        <v/>
      </c>
      <c r="L141" s="15"/>
      <c r="M141" s="11"/>
      <c r="N141" t="str">
        <f t="shared" si="18"/>
        <v/>
      </c>
      <c r="O141" t="str">
        <f t="shared" si="19"/>
        <v/>
      </c>
    </row>
    <row r="142" spans="1:15" x14ac:dyDescent="0.25">
      <c r="A142" s="8"/>
      <c r="B142" s="9" t="str">
        <f t="shared" si="16"/>
        <v/>
      </c>
      <c r="C142" s="10"/>
      <c r="D142" s="11"/>
      <c r="E142" s="12"/>
      <c r="F142" s="12"/>
      <c r="G142" s="13"/>
      <c r="H142" s="14" t="str">
        <f t="shared" si="17"/>
        <v/>
      </c>
      <c r="I142" s="14" t="str">
        <f>IF(H142="","", MAX(0, H142 - IF(G142="", $M$4, G142)/60 ))</f>
        <v/>
      </c>
      <c r="J142" s="14" t="str">
        <f>IF(I142="","", (MAX(0, MIN(O142, A142+$M$6)-MAX(N142, A142-1+$M$5))+MAX(0, MIN(O142, A142+1+$M$6)-MAX(N142, A142+$M$5)))*24 )</f>
        <v/>
      </c>
      <c r="K142" s="14" t="str">
        <f>IF(I142="","", MAX(0, I142 - $M$3 ))</f>
        <v/>
      </c>
      <c r="L142" s="15"/>
      <c r="M142" s="11"/>
      <c r="N142" t="str">
        <f t="shared" si="18"/>
        <v/>
      </c>
      <c r="O142" t="str">
        <f t="shared" si="19"/>
        <v/>
      </c>
    </row>
    <row r="143" spans="1:15" x14ac:dyDescent="0.25">
      <c r="A143" s="8"/>
      <c r="B143" s="9" t="str">
        <f t="shared" si="16"/>
        <v/>
      </c>
      <c r="C143" s="10"/>
      <c r="D143" s="11"/>
      <c r="E143" s="12"/>
      <c r="F143" s="12"/>
      <c r="G143" s="13"/>
      <c r="H143" s="14" t="str">
        <f t="shared" si="17"/>
        <v/>
      </c>
      <c r="I143" s="14" t="str">
        <f>IF(H143="","", MAX(0, H143 - IF(G143="", $M$4, G143)/60 ))</f>
        <v/>
      </c>
      <c r="J143" s="14" t="str">
        <f>IF(I143="","", (MAX(0, MIN(O143, A143+$M$6)-MAX(N143, A143-1+$M$5))+MAX(0, MIN(O143, A143+1+$M$6)-MAX(N143, A143+$M$5)))*24 )</f>
        <v/>
      </c>
      <c r="K143" s="14" t="str">
        <f>IF(I143="","", MAX(0, I143 - $M$3 ))</f>
        <v/>
      </c>
      <c r="L143" s="15"/>
      <c r="M143" s="11"/>
      <c r="N143" t="str">
        <f t="shared" si="18"/>
        <v/>
      </c>
      <c r="O143" t="str">
        <f t="shared" si="19"/>
        <v/>
      </c>
    </row>
    <row r="144" spans="1:15" x14ac:dyDescent="0.25">
      <c r="A144" s="8"/>
      <c r="B144" s="9" t="str">
        <f t="shared" si="16"/>
        <v/>
      </c>
      <c r="C144" s="10"/>
      <c r="D144" s="11"/>
      <c r="E144" s="12"/>
      <c r="F144" s="12"/>
      <c r="G144" s="13"/>
      <c r="H144" s="14" t="str">
        <f t="shared" si="17"/>
        <v/>
      </c>
      <c r="I144" s="14" t="str">
        <f>IF(H144="","", MAX(0, H144 - IF(G144="", $M$4, G144)/60 ))</f>
        <v/>
      </c>
      <c r="J144" s="14" t="str">
        <f>IF(I144="","", (MAX(0, MIN(O144, A144+$M$6)-MAX(N144, A144-1+$M$5))+MAX(0, MIN(O144, A144+1+$M$6)-MAX(N144, A144+$M$5)))*24 )</f>
        <v/>
      </c>
      <c r="K144" s="14" t="str">
        <f>IF(I144="","", MAX(0, I144 - $M$3 ))</f>
        <v/>
      </c>
      <c r="L144" s="15"/>
      <c r="M144" s="11"/>
      <c r="N144" t="str">
        <f t="shared" si="18"/>
        <v/>
      </c>
      <c r="O144" t="str">
        <f t="shared" si="19"/>
        <v/>
      </c>
    </row>
    <row r="145" spans="1:15" x14ac:dyDescent="0.25">
      <c r="A145" s="8"/>
      <c r="B145" s="9" t="str">
        <f t="shared" si="16"/>
        <v/>
      </c>
      <c r="C145" s="10"/>
      <c r="D145" s="11"/>
      <c r="E145" s="12"/>
      <c r="F145" s="12"/>
      <c r="G145" s="13"/>
      <c r="H145" s="14" t="str">
        <f t="shared" si="17"/>
        <v/>
      </c>
      <c r="I145" s="14" t="str">
        <f>IF(H145="","", MAX(0, H145 - IF(G145="", $M$4, G145)/60 ))</f>
        <v/>
      </c>
      <c r="J145" s="14" t="str">
        <f>IF(I145="","", (MAX(0, MIN(O145, A145+$M$6)-MAX(N145, A145-1+$M$5))+MAX(0, MIN(O145, A145+1+$M$6)-MAX(N145, A145+$M$5)))*24 )</f>
        <v/>
      </c>
      <c r="K145" s="14" t="str">
        <f>IF(I145="","", MAX(0, I145 - $M$3 ))</f>
        <v/>
      </c>
      <c r="L145" s="15"/>
      <c r="M145" s="11"/>
      <c r="N145" t="str">
        <f t="shared" si="18"/>
        <v/>
      </c>
      <c r="O145" t="str">
        <f t="shared" si="19"/>
        <v/>
      </c>
    </row>
    <row r="146" spans="1:15" x14ac:dyDescent="0.25">
      <c r="A146" s="8"/>
      <c r="B146" s="9" t="str">
        <f t="shared" si="16"/>
        <v/>
      </c>
      <c r="C146" s="10"/>
      <c r="D146" s="11"/>
      <c r="E146" s="12"/>
      <c r="F146" s="12"/>
      <c r="G146" s="13"/>
      <c r="H146" s="14" t="str">
        <f t="shared" si="17"/>
        <v/>
      </c>
      <c r="I146" s="14" t="str">
        <f>IF(H146="","", MAX(0, H146 - IF(G146="", $M$4, G146)/60 ))</f>
        <v/>
      </c>
      <c r="J146" s="14" t="str">
        <f>IF(I146="","", (MAX(0, MIN(O146, A146+$M$6)-MAX(N146, A146-1+$M$5))+MAX(0, MIN(O146, A146+1+$M$6)-MAX(N146, A146+$M$5)))*24 )</f>
        <v/>
      </c>
      <c r="K146" s="14" t="str">
        <f>IF(I146="","", MAX(0, I146 - $M$3 ))</f>
        <v/>
      </c>
      <c r="L146" s="15"/>
      <c r="M146" s="11"/>
      <c r="N146" t="str">
        <f t="shared" si="18"/>
        <v/>
      </c>
      <c r="O146" t="str">
        <f t="shared" si="19"/>
        <v/>
      </c>
    </row>
    <row r="147" spans="1:15" x14ac:dyDescent="0.25">
      <c r="A147" s="8"/>
      <c r="B147" s="9" t="str">
        <f t="shared" si="16"/>
        <v/>
      </c>
      <c r="C147" s="10"/>
      <c r="D147" s="11"/>
      <c r="E147" s="12"/>
      <c r="F147" s="12"/>
      <c r="G147" s="13"/>
      <c r="H147" s="14" t="str">
        <f t="shared" si="17"/>
        <v/>
      </c>
      <c r="I147" s="14" t="str">
        <f>IF(H147="","", MAX(0, H147 - IF(G147="", $M$4, G147)/60 ))</f>
        <v/>
      </c>
      <c r="J147" s="14" t="str">
        <f>IF(I147="","", (MAX(0, MIN(O147, A147+$M$6)-MAX(N147, A147-1+$M$5))+MAX(0, MIN(O147, A147+1+$M$6)-MAX(N147, A147+$M$5)))*24 )</f>
        <v/>
      </c>
      <c r="K147" s="14" t="str">
        <f>IF(I147="","", MAX(0, I147 - $M$3 ))</f>
        <v/>
      </c>
      <c r="L147" s="15"/>
      <c r="M147" s="11"/>
      <c r="N147" t="str">
        <f t="shared" si="18"/>
        <v/>
      </c>
      <c r="O147" t="str">
        <f t="shared" si="19"/>
        <v/>
      </c>
    </row>
    <row r="148" spans="1:15" x14ac:dyDescent="0.25">
      <c r="A148" s="8"/>
      <c r="B148" s="9" t="str">
        <f t="shared" si="16"/>
        <v/>
      </c>
      <c r="C148" s="10"/>
      <c r="D148" s="11"/>
      <c r="E148" s="12"/>
      <c r="F148" s="12"/>
      <c r="G148" s="13"/>
      <c r="H148" s="14" t="str">
        <f t="shared" si="17"/>
        <v/>
      </c>
      <c r="I148" s="14" t="str">
        <f>IF(H148="","", MAX(0, H148 - IF(G148="", $M$4, G148)/60 ))</f>
        <v/>
      </c>
      <c r="J148" s="14" t="str">
        <f>IF(I148="","", (MAX(0, MIN(O148, A148+$M$6)-MAX(N148, A148-1+$M$5))+MAX(0, MIN(O148, A148+1+$M$6)-MAX(N148, A148+$M$5)))*24 )</f>
        <v/>
      </c>
      <c r="K148" s="14" t="str">
        <f>IF(I148="","", MAX(0, I148 - $M$3 ))</f>
        <v/>
      </c>
      <c r="L148" s="15"/>
      <c r="M148" s="11"/>
      <c r="N148" t="str">
        <f t="shared" si="18"/>
        <v/>
      </c>
      <c r="O148" t="str">
        <f t="shared" si="19"/>
        <v/>
      </c>
    </row>
    <row r="149" spans="1:15" x14ac:dyDescent="0.25">
      <c r="A149" s="8"/>
      <c r="B149" s="9" t="str">
        <f t="shared" si="16"/>
        <v/>
      </c>
      <c r="C149" s="10"/>
      <c r="D149" s="11"/>
      <c r="E149" s="12"/>
      <c r="F149" s="12"/>
      <c r="G149" s="13"/>
      <c r="H149" s="14" t="str">
        <f t="shared" si="17"/>
        <v/>
      </c>
      <c r="I149" s="14" t="str">
        <f>IF(H149="","", MAX(0, H149 - IF(G149="", $M$4, G149)/60 ))</f>
        <v/>
      </c>
      <c r="J149" s="14" t="str">
        <f>IF(I149="","", (MAX(0, MIN(O149, A149+$M$6)-MAX(N149, A149-1+$M$5))+MAX(0, MIN(O149, A149+1+$M$6)-MAX(N149, A149+$M$5)))*24 )</f>
        <v/>
      </c>
      <c r="K149" s="14" t="str">
        <f>IF(I149="","", MAX(0, I149 - $M$3 ))</f>
        <v/>
      </c>
      <c r="L149" s="15"/>
      <c r="M149" s="11"/>
      <c r="N149" t="str">
        <f t="shared" si="18"/>
        <v/>
      </c>
      <c r="O149" t="str">
        <f t="shared" si="19"/>
        <v/>
      </c>
    </row>
    <row r="150" spans="1:15" x14ac:dyDescent="0.25">
      <c r="A150" s="8"/>
      <c r="B150" s="9" t="str">
        <f t="shared" si="16"/>
        <v/>
      </c>
      <c r="C150" s="10"/>
      <c r="D150" s="11"/>
      <c r="E150" s="12"/>
      <c r="F150" s="12"/>
      <c r="G150" s="13"/>
      <c r="H150" s="14" t="str">
        <f t="shared" si="17"/>
        <v/>
      </c>
      <c r="I150" s="14" t="str">
        <f>IF(H150="","", MAX(0, H150 - IF(G150="", $M$4, G150)/60 ))</f>
        <v/>
      </c>
      <c r="J150" s="14" t="str">
        <f>IF(I150="","", (MAX(0, MIN(O150, A150+$M$6)-MAX(N150, A150-1+$M$5))+MAX(0, MIN(O150, A150+1+$M$6)-MAX(N150, A150+$M$5)))*24 )</f>
        <v/>
      </c>
      <c r="K150" s="14" t="str">
        <f>IF(I150="","", MAX(0, I150 - $M$3 ))</f>
        <v/>
      </c>
      <c r="L150" s="15"/>
      <c r="M150" s="11"/>
      <c r="N150" t="str">
        <f t="shared" si="18"/>
        <v/>
      </c>
      <c r="O150" t="str">
        <f t="shared" si="19"/>
        <v/>
      </c>
    </row>
    <row r="151" spans="1:15" x14ac:dyDescent="0.25">
      <c r="A151" s="8"/>
      <c r="B151" s="9" t="str">
        <f t="shared" si="16"/>
        <v/>
      </c>
      <c r="C151" s="10"/>
      <c r="D151" s="11"/>
      <c r="E151" s="12"/>
      <c r="F151" s="12"/>
      <c r="G151" s="13"/>
      <c r="H151" s="14" t="str">
        <f t="shared" si="17"/>
        <v/>
      </c>
      <c r="I151" s="14" t="str">
        <f>IF(H151="","", MAX(0, H151 - IF(G151="", $M$4, G151)/60 ))</f>
        <v/>
      </c>
      <c r="J151" s="14" t="str">
        <f>IF(I151="","", (MAX(0, MIN(O151, A151+$M$6)-MAX(N151, A151-1+$M$5))+MAX(0, MIN(O151, A151+1+$M$6)-MAX(N151, A151+$M$5)))*24 )</f>
        <v/>
      </c>
      <c r="K151" s="14" t="str">
        <f>IF(I151="","", MAX(0, I151 - $M$3 ))</f>
        <v/>
      </c>
      <c r="L151" s="15"/>
      <c r="M151" s="11"/>
      <c r="N151" t="str">
        <f t="shared" si="18"/>
        <v/>
      </c>
      <c r="O151" t="str">
        <f t="shared" si="19"/>
        <v/>
      </c>
    </row>
    <row r="152" spans="1:15" x14ac:dyDescent="0.25">
      <c r="A152" s="8"/>
      <c r="B152" s="9" t="str">
        <f t="shared" si="16"/>
        <v/>
      </c>
      <c r="C152" s="10"/>
      <c r="D152" s="11"/>
      <c r="E152" s="12"/>
      <c r="F152" s="12"/>
      <c r="G152" s="13"/>
      <c r="H152" s="14" t="str">
        <f t="shared" si="17"/>
        <v/>
      </c>
      <c r="I152" s="14" t="str">
        <f>IF(H152="","", MAX(0, H152 - IF(G152="", $M$4, G152)/60 ))</f>
        <v/>
      </c>
      <c r="J152" s="14" t="str">
        <f>IF(I152="","", (MAX(0, MIN(O152, A152+$M$6)-MAX(N152, A152-1+$M$5))+MAX(0, MIN(O152, A152+1+$M$6)-MAX(N152, A152+$M$5)))*24 )</f>
        <v/>
      </c>
      <c r="K152" s="14" t="str">
        <f>IF(I152="","", MAX(0, I152 - $M$3 ))</f>
        <v/>
      </c>
      <c r="L152" s="15"/>
      <c r="M152" s="11"/>
      <c r="N152" t="str">
        <f t="shared" si="18"/>
        <v/>
      </c>
      <c r="O152" t="str">
        <f t="shared" si="19"/>
        <v/>
      </c>
    </row>
    <row r="153" spans="1:15" x14ac:dyDescent="0.25">
      <c r="A153" s="8"/>
      <c r="B153" s="9" t="str">
        <f t="shared" si="16"/>
        <v/>
      </c>
      <c r="C153" s="10"/>
      <c r="D153" s="11"/>
      <c r="E153" s="12"/>
      <c r="F153" s="12"/>
      <c r="G153" s="13"/>
      <c r="H153" s="14" t="str">
        <f t="shared" si="17"/>
        <v/>
      </c>
      <c r="I153" s="14" t="str">
        <f>IF(H153="","", MAX(0, H153 - IF(G153="", $M$4, G153)/60 ))</f>
        <v/>
      </c>
      <c r="J153" s="14" t="str">
        <f>IF(I153="","", (MAX(0, MIN(O153, A153+$M$6)-MAX(N153, A153-1+$M$5))+MAX(0, MIN(O153, A153+1+$M$6)-MAX(N153, A153+$M$5)))*24 )</f>
        <v/>
      </c>
      <c r="K153" s="14" t="str">
        <f>IF(I153="","", MAX(0, I153 - $M$3 ))</f>
        <v/>
      </c>
      <c r="L153" s="15"/>
      <c r="M153" s="11"/>
      <c r="N153" t="str">
        <f t="shared" si="18"/>
        <v/>
      </c>
      <c r="O153" t="str">
        <f t="shared" si="19"/>
        <v/>
      </c>
    </row>
    <row r="154" spans="1:15" x14ac:dyDescent="0.25">
      <c r="A154" s="8"/>
      <c r="B154" s="9" t="str">
        <f t="shared" si="16"/>
        <v/>
      </c>
      <c r="C154" s="10"/>
      <c r="D154" s="11"/>
      <c r="E154" s="12"/>
      <c r="F154" s="12"/>
      <c r="G154" s="13"/>
      <c r="H154" s="14" t="str">
        <f t="shared" si="17"/>
        <v/>
      </c>
      <c r="I154" s="14" t="str">
        <f>IF(H154="","", MAX(0, H154 - IF(G154="", $M$4, G154)/60 ))</f>
        <v/>
      </c>
      <c r="J154" s="14" t="str">
        <f>IF(I154="","", (MAX(0, MIN(O154, A154+$M$6)-MAX(N154, A154-1+$M$5))+MAX(0, MIN(O154, A154+1+$M$6)-MAX(N154, A154+$M$5)))*24 )</f>
        <v/>
      </c>
      <c r="K154" s="14" t="str">
        <f>IF(I154="","", MAX(0, I154 - $M$3 ))</f>
        <v/>
      </c>
      <c r="L154" s="15"/>
      <c r="M154" s="11"/>
      <c r="N154" t="str">
        <f t="shared" si="18"/>
        <v/>
      </c>
      <c r="O154" t="str">
        <f t="shared" si="19"/>
        <v/>
      </c>
    </row>
    <row r="155" spans="1:15" x14ac:dyDescent="0.25">
      <c r="A155" s="8"/>
      <c r="B155" s="9" t="str">
        <f t="shared" si="16"/>
        <v/>
      </c>
      <c r="C155" s="10"/>
      <c r="D155" s="11"/>
      <c r="E155" s="12"/>
      <c r="F155" s="12"/>
      <c r="G155" s="13"/>
      <c r="H155" s="14" t="str">
        <f t="shared" si="17"/>
        <v/>
      </c>
      <c r="I155" s="14" t="str">
        <f>IF(H155="","", MAX(0, H155 - IF(G155="", $M$4, G155)/60 ))</f>
        <v/>
      </c>
      <c r="J155" s="14" t="str">
        <f>IF(I155="","", (MAX(0, MIN(O155, A155+$M$6)-MAX(N155, A155-1+$M$5))+MAX(0, MIN(O155, A155+1+$M$6)-MAX(N155, A155+$M$5)))*24 )</f>
        <v/>
      </c>
      <c r="K155" s="14" t="str">
        <f>IF(I155="","", MAX(0, I155 - $M$3 ))</f>
        <v/>
      </c>
      <c r="L155" s="15"/>
      <c r="M155" s="11"/>
      <c r="N155" t="str">
        <f t="shared" si="18"/>
        <v/>
      </c>
      <c r="O155" t="str">
        <f t="shared" si="19"/>
        <v/>
      </c>
    </row>
    <row r="156" spans="1:15" x14ac:dyDescent="0.25">
      <c r="A156" s="8"/>
      <c r="B156" s="9" t="str">
        <f t="shared" si="16"/>
        <v/>
      </c>
      <c r="C156" s="10"/>
      <c r="D156" s="11"/>
      <c r="E156" s="12"/>
      <c r="F156" s="12"/>
      <c r="G156" s="13"/>
      <c r="H156" s="14" t="str">
        <f t="shared" si="17"/>
        <v/>
      </c>
      <c r="I156" s="14" t="str">
        <f>IF(H156="","", MAX(0, H156 - IF(G156="", $M$4, G156)/60 ))</f>
        <v/>
      </c>
      <c r="J156" s="14" t="str">
        <f>IF(I156="","", (MAX(0, MIN(O156, A156+$M$6)-MAX(N156, A156-1+$M$5))+MAX(0, MIN(O156, A156+1+$M$6)-MAX(N156, A156+$M$5)))*24 )</f>
        <v/>
      </c>
      <c r="K156" s="14" t="str">
        <f>IF(I156="","", MAX(0, I156 - $M$3 ))</f>
        <v/>
      </c>
      <c r="L156" s="15"/>
      <c r="M156" s="11"/>
      <c r="N156" t="str">
        <f t="shared" si="18"/>
        <v/>
      </c>
      <c r="O156" t="str">
        <f t="shared" si="19"/>
        <v/>
      </c>
    </row>
    <row r="157" spans="1:15" x14ac:dyDescent="0.25">
      <c r="A157" s="8"/>
      <c r="B157" s="9" t="str">
        <f t="shared" si="16"/>
        <v/>
      </c>
      <c r="C157" s="10"/>
      <c r="D157" s="11"/>
      <c r="E157" s="12"/>
      <c r="F157" s="12"/>
      <c r="G157" s="13"/>
      <c r="H157" s="14" t="str">
        <f t="shared" si="17"/>
        <v/>
      </c>
      <c r="I157" s="14" t="str">
        <f>IF(H157="","", MAX(0, H157 - IF(G157="", $M$4, G157)/60 ))</f>
        <v/>
      </c>
      <c r="J157" s="14" t="str">
        <f>IF(I157="","", (MAX(0, MIN(O157, A157+$M$6)-MAX(N157, A157-1+$M$5))+MAX(0, MIN(O157, A157+1+$M$6)-MAX(N157, A157+$M$5)))*24 )</f>
        <v/>
      </c>
      <c r="K157" s="14" t="str">
        <f>IF(I157="","", MAX(0, I157 - $M$3 ))</f>
        <v/>
      </c>
      <c r="L157" s="15"/>
      <c r="M157" s="11"/>
      <c r="N157" t="str">
        <f t="shared" si="18"/>
        <v/>
      </c>
      <c r="O157" t="str">
        <f t="shared" si="19"/>
        <v/>
      </c>
    </row>
    <row r="158" spans="1:15" x14ac:dyDescent="0.25">
      <c r="A158" s="8"/>
      <c r="B158" s="9" t="str">
        <f t="shared" si="16"/>
        <v/>
      </c>
      <c r="C158" s="10"/>
      <c r="D158" s="11"/>
      <c r="E158" s="12"/>
      <c r="F158" s="12"/>
      <c r="G158" s="13"/>
      <c r="H158" s="14" t="str">
        <f t="shared" si="17"/>
        <v/>
      </c>
      <c r="I158" s="14" t="str">
        <f>IF(H158="","", MAX(0, H158 - IF(G158="", $M$4, G158)/60 ))</f>
        <v/>
      </c>
      <c r="J158" s="14" t="str">
        <f>IF(I158="","", (MAX(0, MIN(O158, A158+$M$6)-MAX(N158, A158-1+$M$5))+MAX(0, MIN(O158, A158+1+$M$6)-MAX(N158, A158+$M$5)))*24 )</f>
        <v/>
      </c>
      <c r="K158" s="14" t="str">
        <f>IF(I158="","", MAX(0, I158 - $M$3 ))</f>
        <v/>
      </c>
      <c r="L158" s="15"/>
      <c r="M158" s="11"/>
      <c r="N158" t="str">
        <f t="shared" si="18"/>
        <v/>
      </c>
      <c r="O158" t="str">
        <f t="shared" si="19"/>
        <v/>
      </c>
    </row>
    <row r="159" spans="1:15" x14ac:dyDescent="0.25">
      <c r="A159" s="8"/>
      <c r="B159" s="9" t="str">
        <f t="shared" si="16"/>
        <v/>
      </c>
      <c r="C159" s="10"/>
      <c r="D159" s="11"/>
      <c r="E159" s="12"/>
      <c r="F159" s="12"/>
      <c r="G159" s="13"/>
      <c r="H159" s="14" t="str">
        <f t="shared" si="17"/>
        <v/>
      </c>
      <c r="I159" s="14" t="str">
        <f>IF(H159="","", MAX(0, H159 - IF(G159="", $M$4, G159)/60 ))</f>
        <v/>
      </c>
      <c r="J159" s="14" t="str">
        <f>IF(I159="","", (MAX(0, MIN(O159, A159+$M$6)-MAX(N159, A159-1+$M$5))+MAX(0, MIN(O159, A159+1+$M$6)-MAX(N159, A159+$M$5)))*24 )</f>
        <v/>
      </c>
      <c r="K159" s="14" t="str">
        <f>IF(I159="","", MAX(0, I159 - $M$3 ))</f>
        <v/>
      </c>
      <c r="L159" s="15"/>
      <c r="M159" s="11"/>
      <c r="N159" t="str">
        <f t="shared" si="18"/>
        <v/>
      </c>
      <c r="O159" t="str">
        <f t="shared" si="19"/>
        <v/>
      </c>
    </row>
    <row r="160" spans="1:15" x14ac:dyDescent="0.25">
      <c r="A160" s="8"/>
      <c r="B160" s="9" t="str">
        <f t="shared" si="16"/>
        <v/>
      </c>
      <c r="C160" s="10"/>
      <c r="D160" s="11"/>
      <c r="E160" s="12"/>
      <c r="F160" s="12"/>
      <c r="G160" s="13"/>
      <c r="H160" s="14" t="str">
        <f t="shared" si="17"/>
        <v/>
      </c>
      <c r="I160" s="14" t="str">
        <f>IF(H160="","", MAX(0, H160 - IF(G160="", $M$4, G160)/60 ))</f>
        <v/>
      </c>
      <c r="J160" s="14" t="str">
        <f>IF(I160="","", (MAX(0, MIN(O160, A160+$M$6)-MAX(N160, A160-1+$M$5))+MAX(0, MIN(O160, A160+1+$M$6)-MAX(N160, A160+$M$5)))*24 )</f>
        <v/>
      </c>
      <c r="K160" s="14" t="str">
        <f>IF(I160="","", MAX(0, I160 - $M$3 ))</f>
        <v/>
      </c>
      <c r="L160" s="15"/>
      <c r="M160" s="11"/>
      <c r="N160" t="str">
        <f t="shared" si="18"/>
        <v/>
      </c>
      <c r="O160" t="str">
        <f t="shared" si="19"/>
        <v/>
      </c>
    </row>
    <row r="161" spans="1:15" x14ac:dyDescent="0.25">
      <c r="A161" s="8"/>
      <c r="B161" s="9" t="str">
        <f t="shared" si="16"/>
        <v/>
      </c>
      <c r="C161" s="10"/>
      <c r="D161" s="11"/>
      <c r="E161" s="12"/>
      <c r="F161" s="12"/>
      <c r="G161" s="13"/>
      <c r="H161" s="14" t="str">
        <f t="shared" si="17"/>
        <v/>
      </c>
      <c r="I161" s="14" t="str">
        <f>IF(H161="","", MAX(0, H161 - IF(G161="", $M$4, G161)/60 ))</f>
        <v/>
      </c>
      <c r="J161" s="14" t="str">
        <f>IF(I161="","", (MAX(0, MIN(O161, A161+$M$6)-MAX(N161, A161-1+$M$5))+MAX(0, MIN(O161, A161+1+$M$6)-MAX(N161, A161+$M$5)))*24 )</f>
        <v/>
      </c>
      <c r="K161" s="14" t="str">
        <f>IF(I161="","", MAX(0, I161 - $M$3 ))</f>
        <v/>
      </c>
      <c r="L161" s="15"/>
      <c r="M161" s="11"/>
      <c r="N161" t="str">
        <f t="shared" si="18"/>
        <v/>
      </c>
      <c r="O161" t="str">
        <f t="shared" si="19"/>
        <v/>
      </c>
    </row>
    <row r="162" spans="1:15" x14ac:dyDescent="0.25">
      <c r="A162" s="8"/>
      <c r="B162" s="9" t="str">
        <f t="shared" si="16"/>
        <v/>
      </c>
      <c r="C162" s="10"/>
      <c r="D162" s="11"/>
      <c r="E162" s="12"/>
      <c r="F162" s="12"/>
      <c r="G162" s="13"/>
      <c r="H162" s="14" t="str">
        <f t="shared" si="17"/>
        <v/>
      </c>
      <c r="I162" s="14" t="str">
        <f>IF(H162="","", MAX(0, H162 - IF(G162="", $M$4, G162)/60 ))</f>
        <v/>
      </c>
      <c r="J162" s="14" t="str">
        <f>IF(I162="","", (MAX(0, MIN(O162, A162+$M$6)-MAX(N162, A162-1+$M$5))+MAX(0, MIN(O162, A162+1+$M$6)-MAX(N162, A162+$M$5)))*24 )</f>
        <v/>
      </c>
      <c r="K162" s="14" t="str">
        <f>IF(I162="","", MAX(0, I162 - $M$3 ))</f>
        <v/>
      </c>
      <c r="L162" s="15"/>
      <c r="M162" s="11"/>
      <c r="N162" t="str">
        <f t="shared" si="18"/>
        <v/>
      </c>
      <c r="O162" t="str">
        <f t="shared" si="19"/>
        <v/>
      </c>
    </row>
    <row r="163" spans="1:15" x14ac:dyDescent="0.25">
      <c r="A163" s="8"/>
      <c r="B163" s="9" t="str">
        <f t="shared" si="16"/>
        <v/>
      </c>
      <c r="C163" s="10"/>
      <c r="D163" s="11"/>
      <c r="E163" s="12"/>
      <c r="F163" s="12"/>
      <c r="G163" s="13"/>
      <c r="H163" s="14" t="str">
        <f t="shared" si="17"/>
        <v/>
      </c>
      <c r="I163" s="14" t="str">
        <f>IF(H163="","", MAX(0, H163 - IF(G163="", $M$4, G163)/60 ))</f>
        <v/>
      </c>
      <c r="J163" s="14" t="str">
        <f>IF(I163="","", (MAX(0, MIN(O163, A163+$M$6)-MAX(N163, A163-1+$M$5))+MAX(0, MIN(O163, A163+1+$M$6)-MAX(N163, A163+$M$5)))*24 )</f>
        <v/>
      </c>
      <c r="K163" s="14" t="str">
        <f>IF(I163="","", MAX(0, I163 - $M$3 ))</f>
        <v/>
      </c>
      <c r="L163" s="15"/>
      <c r="M163" s="11"/>
      <c r="N163" t="str">
        <f t="shared" si="18"/>
        <v/>
      </c>
      <c r="O163" t="str">
        <f t="shared" si="19"/>
        <v/>
      </c>
    </row>
    <row r="164" spans="1:15" x14ac:dyDescent="0.25">
      <c r="A164" s="8"/>
      <c r="B164" s="9" t="str">
        <f t="shared" si="16"/>
        <v/>
      </c>
      <c r="C164" s="10"/>
      <c r="D164" s="11"/>
      <c r="E164" s="12"/>
      <c r="F164" s="12"/>
      <c r="G164" s="13"/>
      <c r="H164" s="14" t="str">
        <f t="shared" si="17"/>
        <v/>
      </c>
      <c r="I164" s="14" t="str">
        <f>IF(H164="","", MAX(0, H164 - IF(G164="", $M$4, G164)/60 ))</f>
        <v/>
      </c>
      <c r="J164" s="14" t="str">
        <f>IF(I164="","", (MAX(0, MIN(O164, A164+$M$6)-MAX(N164, A164-1+$M$5))+MAX(0, MIN(O164, A164+1+$M$6)-MAX(N164, A164+$M$5)))*24 )</f>
        <v/>
      </c>
      <c r="K164" s="14" t="str">
        <f>IF(I164="","", MAX(0, I164 - $M$3 ))</f>
        <v/>
      </c>
      <c r="L164" s="15"/>
      <c r="M164" s="11"/>
      <c r="N164" t="str">
        <f t="shared" si="18"/>
        <v/>
      </c>
      <c r="O164" t="str">
        <f t="shared" si="19"/>
        <v/>
      </c>
    </row>
    <row r="165" spans="1:15" x14ac:dyDescent="0.25">
      <c r="A165" s="8"/>
      <c r="B165" s="9" t="str">
        <f t="shared" si="16"/>
        <v/>
      </c>
      <c r="C165" s="10"/>
      <c r="D165" s="11"/>
      <c r="E165" s="12"/>
      <c r="F165" s="12"/>
      <c r="G165" s="13"/>
      <c r="H165" s="14" t="str">
        <f t="shared" si="17"/>
        <v/>
      </c>
      <c r="I165" s="14" t="str">
        <f>IF(H165="","", MAX(0, H165 - IF(G165="", $M$4, G165)/60 ))</f>
        <v/>
      </c>
      <c r="J165" s="14" t="str">
        <f>IF(I165="","", (MAX(0, MIN(O165, A165+$M$6)-MAX(N165, A165-1+$M$5))+MAX(0, MIN(O165, A165+1+$M$6)-MAX(N165, A165+$M$5)))*24 )</f>
        <v/>
      </c>
      <c r="K165" s="14" t="str">
        <f>IF(I165="","", MAX(0, I165 - $M$3 ))</f>
        <v/>
      </c>
      <c r="L165" s="15"/>
      <c r="M165" s="11"/>
      <c r="N165" t="str">
        <f t="shared" si="18"/>
        <v/>
      </c>
      <c r="O165" t="str">
        <f t="shared" si="19"/>
        <v/>
      </c>
    </row>
    <row r="166" spans="1:15" x14ac:dyDescent="0.25">
      <c r="A166" s="8"/>
      <c r="B166" s="9" t="str">
        <f t="shared" si="16"/>
        <v/>
      </c>
      <c r="C166" s="10"/>
      <c r="D166" s="11"/>
      <c r="E166" s="12"/>
      <c r="F166" s="12"/>
      <c r="G166" s="13"/>
      <c r="H166" s="14" t="str">
        <f t="shared" si="17"/>
        <v/>
      </c>
      <c r="I166" s="14" t="str">
        <f>IF(H166="","", MAX(0, H166 - IF(G166="", $M$4, G166)/60 ))</f>
        <v/>
      </c>
      <c r="J166" s="14" t="str">
        <f>IF(I166="","", (MAX(0, MIN(O166, A166+$M$6)-MAX(N166, A166-1+$M$5))+MAX(0, MIN(O166, A166+1+$M$6)-MAX(N166, A166+$M$5)))*24 )</f>
        <v/>
      </c>
      <c r="K166" s="14" t="str">
        <f>IF(I166="","", MAX(0, I166 - $M$3 ))</f>
        <v/>
      </c>
      <c r="L166" s="15"/>
      <c r="M166" s="11"/>
      <c r="N166" t="str">
        <f t="shared" si="18"/>
        <v/>
      </c>
      <c r="O166" t="str">
        <f t="shared" si="19"/>
        <v/>
      </c>
    </row>
    <row r="167" spans="1:15" x14ac:dyDescent="0.25">
      <c r="A167" s="8"/>
      <c r="B167" s="9" t="str">
        <f t="shared" si="16"/>
        <v/>
      </c>
      <c r="C167" s="10"/>
      <c r="D167" s="11"/>
      <c r="E167" s="12"/>
      <c r="F167" s="12"/>
      <c r="G167" s="13"/>
      <c r="H167" s="14" t="str">
        <f t="shared" si="17"/>
        <v/>
      </c>
      <c r="I167" s="14" t="str">
        <f>IF(H167="","", MAX(0, H167 - IF(G167="", $M$4, G167)/60 ))</f>
        <v/>
      </c>
      <c r="J167" s="14" t="str">
        <f>IF(I167="","", (MAX(0, MIN(O167, A167+$M$6)-MAX(N167, A167-1+$M$5))+MAX(0, MIN(O167, A167+1+$M$6)-MAX(N167, A167+$M$5)))*24 )</f>
        <v/>
      </c>
      <c r="K167" s="14" t="str">
        <f>IF(I167="","", MAX(0, I167 - $M$3 ))</f>
        <v/>
      </c>
      <c r="L167" s="15"/>
      <c r="M167" s="11"/>
      <c r="N167" t="str">
        <f t="shared" si="18"/>
        <v/>
      </c>
      <c r="O167" t="str">
        <f t="shared" si="19"/>
        <v/>
      </c>
    </row>
    <row r="168" spans="1:15" x14ac:dyDescent="0.25">
      <c r="A168" s="8"/>
      <c r="B168" s="9" t="str">
        <f t="shared" si="16"/>
        <v/>
      </c>
      <c r="C168" s="10"/>
      <c r="D168" s="11"/>
      <c r="E168" s="12"/>
      <c r="F168" s="12"/>
      <c r="G168" s="13"/>
      <c r="H168" s="14" t="str">
        <f t="shared" si="17"/>
        <v/>
      </c>
      <c r="I168" s="14" t="str">
        <f>IF(H168="","", MAX(0, H168 - IF(G168="", $M$4, G168)/60 ))</f>
        <v/>
      </c>
      <c r="J168" s="14" t="str">
        <f>IF(I168="","", (MAX(0, MIN(O168, A168+$M$6)-MAX(N168, A168-1+$M$5))+MAX(0, MIN(O168, A168+1+$M$6)-MAX(N168, A168+$M$5)))*24 )</f>
        <v/>
      </c>
      <c r="K168" s="14" t="str">
        <f>IF(I168="","", MAX(0, I168 - $M$3 ))</f>
        <v/>
      </c>
      <c r="L168" s="15"/>
      <c r="M168" s="11"/>
      <c r="N168" t="str">
        <f t="shared" si="18"/>
        <v/>
      </c>
      <c r="O168" t="str">
        <f t="shared" si="19"/>
        <v/>
      </c>
    </row>
    <row r="169" spans="1:15" x14ac:dyDescent="0.25">
      <c r="A169" s="8"/>
      <c r="B169" s="9" t="str">
        <f t="shared" si="16"/>
        <v/>
      </c>
      <c r="C169" s="10"/>
      <c r="D169" s="11"/>
      <c r="E169" s="12"/>
      <c r="F169" s="12"/>
      <c r="G169" s="13"/>
      <c r="H169" s="14" t="str">
        <f t="shared" si="17"/>
        <v/>
      </c>
      <c r="I169" s="14" t="str">
        <f>IF(H169="","", MAX(0, H169 - IF(G169="", $M$4, G169)/60 ))</f>
        <v/>
      </c>
      <c r="J169" s="14" t="str">
        <f>IF(I169="","", (MAX(0, MIN(O169, A169+$M$6)-MAX(N169, A169-1+$M$5))+MAX(0, MIN(O169, A169+1+$M$6)-MAX(N169, A169+$M$5)))*24 )</f>
        <v/>
      </c>
      <c r="K169" s="14" t="str">
        <f>IF(I169="","", MAX(0, I169 - $M$3 ))</f>
        <v/>
      </c>
      <c r="L169" s="15"/>
      <c r="M169" s="11"/>
      <c r="N169" t="str">
        <f t="shared" si="18"/>
        <v/>
      </c>
      <c r="O169" t="str">
        <f t="shared" si="19"/>
        <v/>
      </c>
    </row>
    <row r="170" spans="1:15" x14ac:dyDescent="0.25">
      <c r="A170" s="8"/>
      <c r="B170" s="9" t="str">
        <f t="shared" si="16"/>
        <v/>
      </c>
      <c r="C170" s="10"/>
      <c r="D170" s="11"/>
      <c r="E170" s="12"/>
      <c r="F170" s="12"/>
      <c r="G170" s="13"/>
      <c r="H170" s="14" t="str">
        <f t="shared" si="17"/>
        <v/>
      </c>
      <c r="I170" s="14" t="str">
        <f>IF(H170="","", MAX(0, H170 - IF(G170="", $M$4, G170)/60 ))</f>
        <v/>
      </c>
      <c r="J170" s="14" t="str">
        <f>IF(I170="","", (MAX(0, MIN(O170, A170+$M$6)-MAX(N170, A170-1+$M$5))+MAX(0, MIN(O170, A170+1+$M$6)-MAX(N170, A170+$M$5)))*24 )</f>
        <v/>
      </c>
      <c r="K170" s="14" t="str">
        <f>IF(I170="","", MAX(0, I170 - $M$3 ))</f>
        <v/>
      </c>
      <c r="L170" s="15"/>
      <c r="M170" s="11"/>
      <c r="N170" t="str">
        <f t="shared" si="18"/>
        <v/>
      </c>
      <c r="O170" t="str">
        <f t="shared" si="19"/>
        <v/>
      </c>
    </row>
    <row r="171" spans="1:15" x14ac:dyDescent="0.25">
      <c r="A171" s="8"/>
      <c r="B171" s="9" t="str">
        <f t="shared" ref="B171:B202" si="20">IF(A171="","",TEXT(A171,"dddd"))</f>
        <v/>
      </c>
      <c r="C171" s="10"/>
      <c r="D171" s="11"/>
      <c r="E171" s="12"/>
      <c r="F171" s="12"/>
      <c r="G171" s="13"/>
      <c r="H171" s="14" t="str">
        <f t="shared" ref="H171:H200" si="21">IF(OR(E171="",F171=""),"", (O171-N171)*24 )</f>
        <v/>
      </c>
      <c r="I171" s="14" t="str">
        <f>IF(H171="","", MAX(0, H171 - IF(G171="", $M$4, G171)/60 ))</f>
        <v/>
      </c>
      <c r="J171" s="14" t="str">
        <f>IF(I171="","", (MAX(0, MIN(O171, A171+$M$6)-MAX(N171, A171-1+$M$5))+MAX(0, MIN(O171, A171+1+$M$6)-MAX(N171, A171+$M$5)))*24 )</f>
        <v/>
      </c>
      <c r="K171" s="14" t="str">
        <f>IF(I171="","", MAX(0, I171 - $M$3 ))</f>
        <v/>
      </c>
      <c r="L171" s="15"/>
      <c r="M171" s="11"/>
      <c r="N171" t="str">
        <f t="shared" ref="N171:N200" si="22">IF(E171="","",A171+E171)</f>
        <v/>
      </c>
      <c r="O171" t="str">
        <f t="shared" ref="O171:O200" si="23">IF(OR(E171="",F171=""),"",A171+F171+(F171&lt;E171))</f>
        <v/>
      </c>
    </row>
    <row r="172" spans="1:15" x14ac:dyDescent="0.25">
      <c r="A172" s="8"/>
      <c r="B172" s="9" t="str">
        <f t="shared" si="20"/>
        <v/>
      </c>
      <c r="C172" s="10"/>
      <c r="D172" s="11"/>
      <c r="E172" s="12"/>
      <c r="F172" s="12"/>
      <c r="G172" s="13"/>
      <c r="H172" s="14" t="str">
        <f t="shared" si="21"/>
        <v/>
      </c>
      <c r="I172" s="14" t="str">
        <f>IF(H172="","", MAX(0, H172 - IF(G172="", $M$4, G172)/60 ))</f>
        <v/>
      </c>
      <c r="J172" s="14" t="str">
        <f>IF(I172="","", (MAX(0, MIN(O172, A172+$M$6)-MAX(N172, A172-1+$M$5))+MAX(0, MIN(O172, A172+1+$M$6)-MAX(N172, A172+$M$5)))*24 )</f>
        <v/>
      </c>
      <c r="K172" s="14" t="str">
        <f>IF(I172="","", MAX(0, I172 - $M$3 ))</f>
        <v/>
      </c>
      <c r="L172" s="15"/>
      <c r="M172" s="11"/>
      <c r="N172" t="str">
        <f t="shared" si="22"/>
        <v/>
      </c>
      <c r="O172" t="str">
        <f t="shared" si="23"/>
        <v/>
      </c>
    </row>
    <row r="173" spans="1:15" x14ac:dyDescent="0.25">
      <c r="A173" s="8"/>
      <c r="B173" s="9" t="str">
        <f t="shared" si="20"/>
        <v/>
      </c>
      <c r="C173" s="10"/>
      <c r="D173" s="11"/>
      <c r="E173" s="12"/>
      <c r="F173" s="12"/>
      <c r="G173" s="13"/>
      <c r="H173" s="14" t="str">
        <f t="shared" si="21"/>
        <v/>
      </c>
      <c r="I173" s="14" t="str">
        <f>IF(H173="","", MAX(0, H173 - IF(G173="", $M$4, G173)/60 ))</f>
        <v/>
      </c>
      <c r="J173" s="14" t="str">
        <f>IF(I173="","", (MAX(0, MIN(O173, A173+$M$6)-MAX(N173, A173-1+$M$5))+MAX(0, MIN(O173, A173+1+$M$6)-MAX(N173, A173+$M$5)))*24 )</f>
        <v/>
      </c>
      <c r="K173" s="14" t="str">
        <f>IF(I173="","", MAX(0, I173 - $M$3 ))</f>
        <v/>
      </c>
      <c r="L173" s="15"/>
      <c r="M173" s="11"/>
      <c r="N173" t="str">
        <f t="shared" si="22"/>
        <v/>
      </c>
      <c r="O173" t="str">
        <f t="shared" si="23"/>
        <v/>
      </c>
    </row>
    <row r="174" spans="1:15" x14ac:dyDescent="0.25">
      <c r="A174" s="8"/>
      <c r="B174" s="9" t="str">
        <f t="shared" si="20"/>
        <v/>
      </c>
      <c r="C174" s="10"/>
      <c r="D174" s="11"/>
      <c r="E174" s="12"/>
      <c r="F174" s="12"/>
      <c r="G174" s="13"/>
      <c r="H174" s="14" t="str">
        <f t="shared" si="21"/>
        <v/>
      </c>
      <c r="I174" s="14" t="str">
        <f>IF(H174="","", MAX(0, H174 - IF(G174="", $M$4, G174)/60 ))</f>
        <v/>
      </c>
      <c r="J174" s="14" t="str">
        <f>IF(I174="","", (MAX(0, MIN(O174, A174+$M$6)-MAX(N174, A174-1+$M$5))+MAX(0, MIN(O174, A174+1+$M$6)-MAX(N174, A174+$M$5)))*24 )</f>
        <v/>
      </c>
      <c r="K174" s="14" t="str">
        <f>IF(I174="","", MAX(0, I174 - $M$3 ))</f>
        <v/>
      </c>
      <c r="L174" s="15"/>
      <c r="M174" s="11"/>
      <c r="N174" t="str">
        <f t="shared" si="22"/>
        <v/>
      </c>
      <c r="O174" t="str">
        <f t="shared" si="23"/>
        <v/>
      </c>
    </row>
    <row r="175" spans="1:15" x14ac:dyDescent="0.25">
      <c r="A175" s="8"/>
      <c r="B175" s="9" t="str">
        <f t="shared" si="20"/>
        <v/>
      </c>
      <c r="C175" s="10"/>
      <c r="D175" s="11"/>
      <c r="E175" s="12"/>
      <c r="F175" s="12"/>
      <c r="G175" s="13"/>
      <c r="H175" s="14" t="str">
        <f t="shared" si="21"/>
        <v/>
      </c>
      <c r="I175" s="14" t="str">
        <f>IF(H175="","", MAX(0, H175 - IF(G175="", $M$4, G175)/60 ))</f>
        <v/>
      </c>
      <c r="J175" s="14" t="str">
        <f>IF(I175="","", (MAX(0, MIN(O175, A175+$M$6)-MAX(N175, A175-1+$M$5))+MAX(0, MIN(O175, A175+1+$M$6)-MAX(N175, A175+$M$5)))*24 )</f>
        <v/>
      </c>
      <c r="K175" s="14" t="str">
        <f>IF(I175="","", MAX(0, I175 - $M$3 ))</f>
        <v/>
      </c>
      <c r="L175" s="15"/>
      <c r="M175" s="11"/>
      <c r="N175" t="str">
        <f t="shared" si="22"/>
        <v/>
      </c>
      <c r="O175" t="str">
        <f t="shared" si="23"/>
        <v/>
      </c>
    </row>
    <row r="176" spans="1:15" x14ac:dyDescent="0.25">
      <c r="A176" s="8"/>
      <c r="B176" s="9" t="str">
        <f t="shared" si="20"/>
        <v/>
      </c>
      <c r="C176" s="10"/>
      <c r="D176" s="11"/>
      <c r="E176" s="12"/>
      <c r="F176" s="12"/>
      <c r="G176" s="13"/>
      <c r="H176" s="14" t="str">
        <f t="shared" si="21"/>
        <v/>
      </c>
      <c r="I176" s="14" t="str">
        <f>IF(H176="","", MAX(0, H176 - IF(G176="", $M$4, G176)/60 ))</f>
        <v/>
      </c>
      <c r="J176" s="14" t="str">
        <f>IF(I176="","", (MAX(0, MIN(O176, A176+$M$6)-MAX(N176, A176-1+$M$5))+MAX(0, MIN(O176, A176+1+$M$6)-MAX(N176, A176+$M$5)))*24 )</f>
        <v/>
      </c>
      <c r="K176" s="14" t="str">
        <f>IF(I176="","", MAX(0, I176 - $M$3 ))</f>
        <v/>
      </c>
      <c r="L176" s="15"/>
      <c r="M176" s="11"/>
      <c r="N176" t="str">
        <f t="shared" si="22"/>
        <v/>
      </c>
      <c r="O176" t="str">
        <f t="shared" si="23"/>
        <v/>
      </c>
    </row>
    <row r="177" spans="1:15" x14ac:dyDescent="0.25">
      <c r="A177" s="8"/>
      <c r="B177" s="9" t="str">
        <f t="shared" si="20"/>
        <v/>
      </c>
      <c r="C177" s="10"/>
      <c r="D177" s="11"/>
      <c r="E177" s="12"/>
      <c r="F177" s="12"/>
      <c r="G177" s="13"/>
      <c r="H177" s="14" t="str">
        <f t="shared" si="21"/>
        <v/>
      </c>
      <c r="I177" s="14" t="str">
        <f>IF(H177="","", MAX(0, H177 - IF(G177="", $M$4, G177)/60 ))</f>
        <v/>
      </c>
      <c r="J177" s="14" t="str">
        <f>IF(I177="","", (MAX(0, MIN(O177, A177+$M$6)-MAX(N177, A177-1+$M$5))+MAX(0, MIN(O177, A177+1+$M$6)-MAX(N177, A177+$M$5)))*24 )</f>
        <v/>
      </c>
      <c r="K177" s="14" t="str">
        <f>IF(I177="","", MAX(0, I177 - $M$3 ))</f>
        <v/>
      </c>
      <c r="L177" s="15"/>
      <c r="M177" s="11"/>
      <c r="N177" t="str">
        <f t="shared" si="22"/>
        <v/>
      </c>
      <c r="O177" t="str">
        <f t="shared" si="23"/>
        <v/>
      </c>
    </row>
    <row r="178" spans="1:15" x14ac:dyDescent="0.25">
      <c r="A178" s="8"/>
      <c r="B178" s="9" t="str">
        <f t="shared" si="20"/>
        <v/>
      </c>
      <c r="C178" s="10"/>
      <c r="D178" s="11"/>
      <c r="E178" s="12"/>
      <c r="F178" s="12"/>
      <c r="G178" s="13"/>
      <c r="H178" s="14" t="str">
        <f t="shared" si="21"/>
        <v/>
      </c>
      <c r="I178" s="14" t="str">
        <f>IF(H178="","", MAX(0, H178 - IF(G178="", $M$4, G178)/60 ))</f>
        <v/>
      </c>
      <c r="J178" s="14" t="str">
        <f>IF(I178="","", (MAX(0, MIN(O178, A178+$M$6)-MAX(N178, A178-1+$M$5))+MAX(0, MIN(O178, A178+1+$M$6)-MAX(N178, A178+$M$5)))*24 )</f>
        <v/>
      </c>
      <c r="K178" s="14" t="str">
        <f>IF(I178="","", MAX(0, I178 - $M$3 ))</f>
        <v/>
      </c>
      <c r="L178" s="15"/>
      <c r="M178" s="11"/>
      <c r="N178" t="str">
        <f t="shared" si="22"/>
        <v/>
      </c>
      <c r="O178" t="str">
        <f t="shared" si="23"/>
        <v/>
      </c>
    </row>
    <row r="179" spans="1:15" x14ac:dyDescent="0.25">
      <c r="A179" s="8"/>
      <c r="B179" s="9" t="str">
        <f t="shared" si="20"/>
        <v/>
      </c>
      <c r="C179" s="10"/>
      <c r="D179" s="11"/>
      <c r="E179" s="12"/>
      <c r="F179" s="12"/>
      <c r="G179" s="13"/>
      <c r="H179" s="14" t="str">
        <f t="shared" si="21"/>
        <v/>
      </c>
      <c r="I179" s="14" t="str">
        <f>IF(H179="","", MAX(0, H179 - IF(G179="", $M$4, G179)/60 ))</f>
        <v/>
      </c>
      <c r="J179" s="14" t="str">
        <f>IF(I179="","", (MAX(0, MIN(O179, A179+$M$6)-MAX(N179, A179-1+$M$5))+MAX(0, MIN(O179, A179+1+$M$6)-MAX(N179, A179+$M$5)))*24 )</f>
        <v/>
      </c>
      <c r="K179" s="14" t="str">
        <f>IF(I179="","", MAX(0, I179 - $M$3 ))</f>
        <v/>
      </c>
      <c r="L179" s="15"/>
      <c r="M179" s="11"/>
      <c r="N179" t="str">
        <f t="shared" si="22"/>
        <v/>
      </c>
      <c r="O179" t="str">
        <f t="shared" si="23"/>
        <v/>
      </c>
    </row>
    <row r="180" spans="1:15" x14ac:dyDescent="0.25">
      <c r="A180" s="8"/>
      <c r="B180" s="9" t="str">
        <f t="shared" si="20"/>
        <v/>
      </c>
      <c r="C180" s="10"/>
      <c r="D180" s="11"/>
      <c r="E180" s="12"/>
      <c r="F180" s="12"/>
      <c r="G180" s="13"/>
      <c r="H180" s="14" t="str">
        <f t="shared" si="21"/>
        <v/>
      </c>
      <c r="I180" s="14" t="str">
        <f>IF(H180="","", MAX(0, H180 - IF(G180="", $M$4, G180)/60 ))</f>
        <v/>
      </c>
      <c r="J180" s="14" t="str">
        <f>IF(I180="","", (MAX(0, MIN(O180, A180+$M$6)-MAX(N180, A180-1+$M$5))+MAX(0, MIN(O180, A180+1+$M$6)-MAX(N180, A180+$M$5)))*24 )</f>
        <v/>
      </c>
      <c r="K180" s="14" t="str">
        <f>IF(I180="","", MAX(0, I180 - $M$3 ))</f>
        <v/>
      </c>
      <c r="L180" s="15"/>
      <c r="M180" s="11"/>
      <c r="N180" t="str">
        <f t="shared" si="22"/>
        <v/>
      </c>
      <c r="O180" t="str">
        <f t="shared" si="23"/>
        <v/>
      </c>
    </row>
    <row r="181" spans="1:15" x14ac:dyDescent="0.25">
      <c r="A181" s="8"/>
      <c r="B181" s="9" t="str">
        <f t="shared" si="20"/>
        <v/>
      </c>
      <c r="C181" s="10"/>
      <c r="D181" s="11"/>
      <c r="E181" s="12"/>
      <c r="F181" s="12"/>
      <c r="G181" s="13"/>
      <c r="H181" s="14" t="str">
        <f t="shared" si="21"/>
        <v/>
      </c>
      <c r="I181" s="14" t="str">
        <f>IF(H181="","", MAX(0, H181 - IF(G181="", $M$4, G181)/60 ))</f>
        <v/>
      </c>
      <c r="J181" s="14" t="str">
        <f>IF(I181="","", (MAX(0, MIN(O181, A181+$M$6)-MAX(N181, A181-1+$M$5))+MAX(0, MIN(O181, A181+1+$M$6)-MAX(N181, A181+$M$5)))*24 )</f>
        <v/>
      </c>
      <c r="K181" s="14" t="str">
        <f>IF(I181="","", MAX(0, I181 - $M$3 ))</f>
        <v/>
      </c>
      <c r="L181" s="15"/>
      <c r="M181" s="11"/>
      <c r="N181" t="str">
        <f t="shared" si="22"/>
        <v/>
      </c>
      <c r="O181" t="str">
        <f t="shared" si="23"/>
        <v/>
      </c>
    </row>
    <row r="182" spans="1:15" x14ac:dyDescent="0.25">
      <c r="A182" s="8"/>
      <c r="B182" s="9" t="str">
        <f t="shared" si="20"/>
        <v/>
      </c>
      <c r="C182" s="10"/>
      <c r="D182" s="11"/>
      <c r="E182" s="12"/>
      <c r="F182" s="12"/>
      <c r="G182" s="13"/>
      <c r="H182" s="14" t="str">
        <f t="shared" si="21"/>
        <v/>
      </c>
      <c r="I182" s="14" t="str">
        <f>IF(H182="","", MAX(0, H182 - IF(G182="", $M$4, G182)/60 ))</f>
        <v/>
      </c>
      <c r="J182" s="14" t="str">
        <f>IF(I182="","", (MAX(0, MIN(O182, A182+$M$6)-MAX(N182, A182-1+$M$5))+MAX(0, MIN(O182, A182+1+$M$6)-MAX(N182, A182+$M$5)))*24 )</f>
        <v/>
      </c>
      <c r="K182" s="14" t="str">
        <f>IF(I182="","", MAX(0, I182 - $M$3 ))</f>
        <v/>
      </c>
      <c r="L182" s="15"/>
      <c r="M182" s="11"/>
      <c r="N182" t="str">
        <f t="shared" si="22"/>
        <v/>
      </c>
      <c r="O182" t="str">
        <f t="shared" si="23"/>
        <v/>
      </c>
    </row>
    <row r="183" spans="1:15" x14ac:dyDescent="0.25">
      <c r="A183" s="8"/>
      <c r="B183" s="9" t="str">
        <f t="shared" si="20"/>
        <v/>
      </c>
      <c r="C183" s="10"/>
      <c r="D183" s="11"/>
      <c r="E183" s="12"/>
      <c r="F183" s="12"/>
      <c r="G183" s="13"/>
      <c r="H183" s="14" t="str">
        <f t="shared" si="21"/>
        <v/>
      </c>
      <c r="I183" s="14" t="str">
        <f>IF(H183="","", MAX(0, H183 - IF(G183="", $M$4, G183)/60 ))</f>
        <v/>
      </c>
      <c r="J183" s="14" t="str">
        <f>IF(I183="","", (MAX(0, MIN(O183, A183+$M$6)-MAX(N183, A183-1+$M$5))+MAX(0, MIN(O183, A183+1+$M$6)-MAX(N183, A183+$M$5)))*24 )</f>
        <v/>
      </c>
      <c r="K183" s="14" t="str">
        <f>IF(I183="","", MAX(0, I183 - $M$3 ))</f>
        <v/>
      </c>
      <c r="L183" s="15"/>
      <c r="M183" s="11"/>
      <c r="N183" t="str">
        <f t="shared" si="22"/>
        <v/>
      </c>
      <c r="O183" t="str">
        <f t="shared" si="23"/>
        <v/>
      </c>
    </row>
    <row r="184" spans="1:15" x14ac:dyDescent="0.25">
      <c r="A184" s="8"/>
      <c r="B184" s="9" t="str">
        <f t="shared" si="20"/>
        <v/>
      </c>
      <c r="C184" s="10"/>
      <c r="D184" s="11"/>
      <c r="E184" s="12"/>
      <c r="F184" s="12"/>
      <c r="G184" s="13"/>
      <c r="H184" s="14" t="str">
        <f t="shared" si="21"/>
        <v/>
      </c>
      <c r="I184" s="14" t="str">
        <f>IF(H184="","", MAX(0, H184 - IF(G184="", $M$4, G184)/60 ))</f>
        <v/>
      </c>
      <c r="J184" s="14" t="str">
        <f>IF(I184="","", (MAX(0, MIN(O184, A184+$M$6)-MAX(N184, A184-1+$M$5))+MAX(0, MIN(O184, A184+1+$M$6)-MAX(N184, A184+$M$5)))*24 )</f>
        <v/>
      </c>
      <c r="K184" s="14" t="str">
        <f>IF(I184="","", MAX(0, I184 - $M$3 ))</f>
        <v/>
      </c>
      <c r="L184" s="15"/>
      <c r="M184" s="11"/>
      <c r="N184" t="str">
        <f t="shared" si="22"/>
        <v/>
      </c>
      <c r="O184" t="str">
        <f t="shared" si="23"/>
        <v/>
      </c>
    </row>
    <row r="185" spans="1:15" x14ac:dyDescent="0.25">
      <c r="A185" s="8"/>
      <c r="B185" s="9" t="str">
        <f t="shared" si="20"/>
        <v/>
      </c>
      <c r="C185" s="10"/>
      <c r="D185" s="11"/>
      <c r="E185" s="12"/>
      <c r="F185" s="12"/>
      <c r="G185" s="13"/>
      <c r="H185" s="14" t="str">
        <f t="shared" si="21"/>
        <v/>
      </c>
      <c r="I185" s="14" t="str">
        <f>IF(H185="","", MAX(0, H185 - IF(G185="", $M$4, G185)/60 ))</f>
        <v/>
      </c>
      <c r="J185" s="14" t="str">
        <f>IF(I185="","", (MAX(0, MIN(O185, A185+$M$6)-MAX(N185, A185-1+$M$5))+MAX(0, MIN(O185, A185+1+$M$6)-MAX(N185, A185+$M$5)))*24 )</f>
        <v/>
      </c>
      <c r="K185" s="14" t="str">
        <f>IF(I185="","", MAX(0, I185 - $M$3 ))</f>
        <v/>
      </c>
      <c r="L185" s="15"/>
      <c r="M185" s="11"/>
      <c r="N185" t="str">
        <f t="shared" si="22"/>
        <v/>
      </c>
      <c r="O185" t="str">
        <f t="shared" si="23"/>
        <v/>
      </c>
    </row>
    <row r="186" spans="1:15" x14ac:dyDescent="0.25">
      <c r="A186" s="8"/>
      <c r="B186" s="9" t="str">
        <f t="shared" si="20"/>
        <v/>
      </c>
      <c r="C186" s="10"/>
      <c r="D186" s="11"/>
      <c r="E186" s="12"/>
      <c r="F186" s="12"/>
      <c r="G186" s="13"/>
      <c r="H186" s="14" t="str">
        <f t="shared" si="21"/>
        <v/>
      </c>
      <c r="I186" s="14" t="str">
        <f>IF(H186="","", MAX(0, H186 - IF(G186="", $M$4, G186)/60 ))</f>
        <v/>
      </c>
      <c r="J186" s="14" t="str">
        <f>IF(I186="","", (MAX(0, MIN(O186, A186+$M$6)-MAX(N186, A186-1+$M$5))+MAX(0, MIN(O186, A186+1+$M$6)-MAX(N186, A186+$M$5)))*24 )</f>
        <v/>
      </c>
      <c r="K186" s="14" t="str">
        <f>IF(I186="","", MAX(0, I186 - $M$3 ))</f>
        <v/>
      </c>
      <c r="L186" s="15"/>
      <c r="M186" s="11"/>
      <c r="N186" t="str">
        <f t="shared" si="22"/>
        <v/>
      </c>
      <c r="O186" t="str">
        <f t="shared" si="23"/>
        <v/>
      </c>
    </row>
    <row r="187" spans="1:15" x14ac:dyDescent="0.25">
      <c r="A187" s="8"/>
      <c r="B187" s="9" t="str">
        <f t="shared" si="20"/>
        <v/>
      </c>
      <c r="C187" s="10"/>
      <c r="D187" s="11"/>
      <c r="E187" s="12"/>
      <c r="F187" s="12"/>
      <c r="G187" s="13"/>
      <c r="H187" s="14" t="str">
        <f t="shared" si="21"/>
        <v/>
      </c>
      <c r="I187" s="14" t="str">
        <f>IF(H187="","", MAX(0, H187 - IF(G187="", $M$4, G187)/60 ))</f>
        <v/>
      </c>
      <c r="J187" s="14" t="str">
        <f>IF(I187="","", (MAX(0, MIN(O187, A187+$M$6)-MAX(N187, A187-1+$M$5))+MAX(0, MIN(O187, A187+1+$M$6)-MAX(N187, A187+$M$5)))*24 )</f>
        <v/>
      </c>
      <c r="K187" s="14" t="str">
        <f>IF(I187="","", MAX(0, I187 - $M$3 ))</f>
        <v/>
      </c>
      <c r="L187" s="15"/>
      <c r="M187" s="11"/>
      <c r="N187" t="str">
        <f t="shared" si="22"/>
        <v/>
      </c>
      <c r="O187" t="str">
        <f t="shared" si="23"/>
        <v/>
      </c>
    </row>
    <row r="188" spans="1:15" x14ac:dyDescent="0.25">
      <c r="A188" s="8"/>
      <c r="B188" s="9" t="str">
        <f t="shared" si="20"/>
        <v/>
      </c>
      <c r="C188" s="10"/>
      <c r="D188" s="11"/>
      <c r="E188" s="12"/>
      <c r="F188" s="12"/>
      <c r="G188" s="13"/>
      <c r="H188" s="14" t="str">
        <f t="shared" si="21"/>
        <v/>
      </c>
      <c r="I188" s="14" t="str">
        <f>IF(H188="","", MAX(0, H188 - IF(G188="", $M$4, G188)/60 ))</f>
        <v/>
      </c>
      <c r="J188" s="14" t="str">
        <f>IF(I188="","", (MAX(0, MIN(O188, A188+$M$6)-MAX(N188, A188-1+$M$5))+MAX(0, MIN(O188, A188+1+$M$6)-MAX(N188, A188+$M$5)))*24 )</f>
        <v/>
      </c>
      <c r="K188" s="14" t="str">
        <f>IF(I188="","", MAX(0, I188 - $M$3 ))</f>
        <v/>
      </c>
      <c r="L188" s="15"/>
      <c r="M188" s="11"/>
      <c r="N188" t="str">
        <f t="shared" si="22"/>
        <v/>
      </c>
      <c r="O188" t="str">
        <f t="shared" si="23"/>
        <v/>
      </c>
    </row>
    <row r="189" spans="1:15" x14ac:dyDescent="0.25">
      <c r="A189" s="8"/>
      <c r="B189" s="9" t="str">
        <f t="shared" si="20"/>
        <v/>
      </c>
      <c r="C189" s="10"/>
      <c r="D189" s="11"/>
      <c r="E189" s="12"/>
      <c r="F189" s="12"/>
      <c r="G189" s="13"/>
      <c r="H189" s="14" t="str">
        <f t="shared" si="21"/>
        <v/>
      </c>
      <c r="I189" s="14" t="str">
        <f>IF(H189="","", MAX(0, H189 - IF(G189="", $M$4, G189)/60 ))</f>
        <v/>
      </c>
      <c r="J189" s="14" t="str">
        <f>IF(I189="","", (MAX(0, MIN(O189, A189+$M$6)-MAX(N189, A189-1+$M$5))+MAX(0, MIN(O189, A189+1+$M$6)-MAX(N189, A189+$M$5)))*24 )</f>
        <v/>
      </c>
      <c r="K189" s="14" t="str">
        <f>IF(I189="","", MAX(0, I189 - $M$3 ))</f>
        <v/>
      </c>
      <c r="L189" s="15"/>
      <c r="M189" s="11"/>
      <c r="N189" t="str">
        <f t="shared" si="22"/>
        <v/>
      </c>
      <c r="O189" t="str">
        <f t="shared" si="23"/>
        <v/>
      </c>
    </row>
    <row r="190" spans="1:15" x14ac:dyDescent="0.25">
      <c r="A190" s="8"/>
      <c r="B190" s="9" t="str">
        <f t="shared" si="20"/>
        <v/>
      </c>
      <c r="C190" s="10"/>
      <c r="D190" s="11"/>
      <c r="E190" s="12"/>
      <c r="F190" s="12"/>
      <c r="G190" s="13"/>
      <c r="H190" s="14" t="str">
        <f t="shared" si="21"/>
        <v/>
      </c>
      <c r="I190" s="14" t="str">
        <f>IF(H190="","", MAX(0, H190 - IF(G190="", $M$4, G190)/60 ))</f>
        <v/>
      </c>
      <c r="J190" s="14" t="str">
        <f>IF(I190="","", (MAX(0, MIN(O190, A190+$M$6)-MAX(N190, A190-1+$M$5))+MAX(0, MIN(O190, A190+1+$M$6)-MAX(N190, A190+$M$5)))*24 )</f>
        <v/>
      </c>
      <c r="K190" s="14" t="str">
        <f>IF(I190="","", MAX(0, I190 - $M$3 ))</f>
        <v/>
      </c>
      <c r="L190" s="15"/>
      <c r="M190" s="11"/>
      <c r="N190" t="str">
        <f t="shared" si="22"/>
        <v/>
      </c>
      <c r="O190" t="str">
        <f t="shared" si="23"/>
        <v/>
      </c>
    </row>
    <row r="191" spans="1:15" x14ac:dyDescent="0.25">
      <c r="A191" s="8"/>
      <c r="B191" s="9" t="str">
        <f t="shared" si="20"/>
        <v/>
      </c>
      <c r="C191" s="10"/>
      <c r="D191" s="11"/>
      <c r="E191" s="12"/>
      <c r="F191" s="12"/>
      <c r="G191" s="13"/>
      <c r="H191" s="14" t="str">
        <f t="shared" si="21"/>
        <v/>
      </c>
      <c r="I191" s="14" t="str">
        <f>IF(H191="","", MAX(0, H191 - IF(G191="", $M$4, G191)/60 ))</f>
        <v/>
      </c>
      <c r="J191" s="14" t="str">
        <f>IF(I191="","", (MAX(0, MIN(O191, A191+$M$6)-MAX(N191, A191-1+$M$5))+MAX(0, MIN(O191, A191+1+$M$6)-MAX(N191, A191+$M$5)))*24 )</f>
        <v/>
      </c>
      <c r="K191" s="14" t="str">
        <f>IF(I191="","", MAX(0, I191 - $M$3 ))</f>
        <v/>
      </c>
      <c r="L191" s="15"/>
      <c r="M191" s="11"/>
      <c r="N191" t="str">
        <f t="shared" si="22"/>
        <v/>
      </c>
      <c r="O191" t="str">
        <f t="shared" si="23"/>
        <v/>
      </c>
    </row>
    <row r="192" spans="1:15" x14ac:dyDescent="0.25">
      <c r="A192" s="8"/>
      <c r="B192" s="9" t="str">
        <f t="shared" si="20"/>
        <v/>
      </c>
      <c r="C192" s="10"/>
      <c r="D192" s="11"/>
      <c r="E192" s="12"/>
      <c r="F192" s="12"/>
      <c r="G192" s="13"/>
      <c r="H192" s="14" t="str">
        <f t="shared" si="21"/>
        <v/>
      </c>
      <c r="I192" s="14" t="str">
        <f>IF(H192="","", MAX(0, H192 - IF(G192="", $M$4, G192)/60 ))</f>
        <v/>
      </c>
      <c r="J192" s="14" t="str">
        <f>IF(I192="","", (MAX(0, MIN(O192, A192+$M$6)-MAX(N192, A192-1+$M$5))+MAX(0, MIN(O192, A192+1+$M$6)-MAX(N192, A192+$M$5)))*24 )</f>
        <v/>
      </c>
      <c r="K192" s="14" t="str">
        <f>IF(I192="","", MAX(0, I192 - $M$3 ))</f>
        <v/>
      </c>
      <c r="L192" s="15"/>
      <c r="M192" s="11"/>
      <c r="N192" t="str">
        <f t="shared" si="22"/>
        <v/>
      </c>
      <c r="O192" t="str">
        <f t="shared" si="23"/>
        <v/>
      </c>
    </row>
    <row r="193" spans="1:15" x14ac:dyDescent="0.25">
      <c r="A193" s="8"/>
      <c r="B193" s="9" t="str">
        <f t="shared" si="20"/>
        <v/>
      </c>
      <c r="C193" s="10"/>
      <c r="D193" s="11"/>
      <c r="E193" s="12"/>
      <c r="F193" s="12"/>
      <c r="G193" s="13"/>
      <c r="H193" s="14" t="str">
        <f t="shared" si="21"/>
        <v/>
      </c>
      <c r="I193" s="14" t="str">
        <f>IF(H193="","", MAX(0, H193 - IF(G193="", $M$4, G193)/60 ))</f>
        <v/>
      </c>
      <c r="J193" s="14" t="str">
        <f>IF(I193="","", (MAX(0, MIN(O193, A193+$M$6)-MAX(N193, A193-1+$M$5))+MAX(0, MIN(O193, A193+1+$M$6)-MAX(N193, A193+$M$5)))*24 )</f>
        <v/>
      </c>
      <c r="K193" s="14" t="str">
        <f>IF(I193="","", MAX(0, I193 - $M$3 ))</f>
        <v/>
      </c>
      <c r="L193" s="15"/>
      <c r="M193" s="11"/>
      <c r="N193" t="str">
        <f t="shared" si="22"/>
        <v/>
      </c>
      <c r="O193" t="str">
        <f t="shared" si="23"/>
        <v/>
      </c>
    </row>
    <row r="194" spans="1:15" x14ac:dyDescent="0.25">
      <c r="A194" s="8"/>
      <c r="B194" s="9" t="str">
        <f t="shared" si="20"/>
        <v/>
      </c>
      <c r="C194" s="10"/>
      <c r="D194" s="11"/>
      <c r="E194" s="12"/>
      <c r="F194" s="12"/>
      <c r="G194" s="13"/>
      <c r="H194" s="14" t="str">
        <f t="shared" si="21"/>
        <v/>
      </c>
      <c r="I194" s="14" t="str">
        <f>IF(H194="","", MAX(0, H194 - IF(G194="", $M$4, G194)/60 ))</f>
        <v/>
      </c>
      <c r="J194" s="14" t="str">
        <f>IF(I194="","", (MAX(0, MIN(O194, A194+$M$6)-MAX(N194, A194-1+$M$5))+MAX(0, MIN(O194, A194+1+$M$6)-MAX(N194, A194+$M$5)))*24 )</f>
        <v/>
      </c>
      <c r="K194" s="14" t="str">
        <f>IF(I194="","", MAX(0, I194 - $M$3 ))</f>
        <v/>
      </c>
      <c r="L194" s="15"/>
      <c r="M194" s="11"/>
      <c r="N194" t="str">
        <f t="shared" si="22"/>
        <v/>
      </c>
      <c r="O194" t="str">
        <f t="shared" si="23"/>
        <v/>
      </c>
    </row>
    <row r="195" spans="1:15" x14ac:dyDescent="0.25">
      <c r="A195" s="8"/>
      <c r="B195" s="9" t="str">
        <f t="shared" si="20"/>
        <v/>
      </c>
      <c r="C195" s="10"/>
      <c r="D195" s="11"/>
      <c r="E195" s="12"/>
      <c r="F195" s="12"/>
      <c r="G195" s="13"/>
      <c r="H195" s="14" t="str">
        <f t="shared" si="21"/>
        <v/>
      </c>
      <c r="I195" s="14" t="str">
        <f>IF(H195="","", MAX(0, H195 - IF(G195="", $M$4, G195)/60 ))</f>
        <v/>
      </c>
      <c r="J195" s="14" t="str">
        <f>IF(I195="","", (MAX(0, MIN(O195, A195+$M$6)-MAX(N195, A195-1+$M$5))+MAX(0, MIN(O195, A195+1+$M$6)-MAX(N195, A195+$M$5)))*24 )</f>
        <v/>
      </c>
      <c r="K195" s="14" t="str">
        <f>IF(I195="","", MAX(0, I195 - $M$3 ))</f>
        <v/>
      </c>
      <c r="L195" s="15"/>
      <c r="M195" s="11"/>
      <c r="N195" t="str">
        <f t="shared" si="22"/>
        <v/>
      </c>
      <c r="O195" t="str">
        <f t="shared" si="23"/>
        <v/>
      </c>
    </row>
    <row r="196" spans="1:15" x14ac:dyDescent="0.25">
      <c r="A196" s="8"/>
      <c r="B196" s="9" t="str">
        <f t="shared" si="20"/>
        <v/>
      </c>
      <c r="C196" s="10"/>
      <c r="D196" s="11"/>
      <c r="E196" s="12"/>
      <c r="F196" s="12"/>
      <c r="G196" s="13"/>
      <c r="H196" s="14" t="str">
        <f t="shared" si="21"/>
        <v/>
      </c>
      <c r="I196" s="14" t="str">
        <f>IF(H196="","", MAX(0, H196 - IF(G196="", $M$4, G196)/60 ))</f>
        <v/>
      </c>
      <c r="J196" s="14" t="str">
        <f>IF(I196="","", (MAX(0, MIN(O196, A196+$M$6)-MAX(N196, A196-1+$M$5))+MAX(0, MIN(O196, A196+1+$M$6)-MAX(N196, A196+$M$5)))*24 )</f>
        <v/>
      </c>
      <c r="K196" s="14" t="str">
        <f>IF(I196="","", MAX(0, I196 - $M$3 ))</f>
        <v/>
      </c>
      <c r="L196" s="15"/>
      <c r="M196" s="11"/>
      <c r="N196" t="str">
        <f t="shared" si="22"/>
        <v/>
      </c>
      <c r="O196" t="str">
        <f t="shared" si="23"/>
        <v/>
      </c>
    </row>
    <row r="197" spans="1:15" x14ac:dyDescent="0.25">
      <c r="A197" s="8"/>
      <c r="B197" s="9" t="str">
        <f t="shared" si="20"/>
        <v/>
      </c>
      <c r="C197" s="10"/>
      <c r="D197" s="11"/>
      <c r="E197" s="12"/>
      <c r="F197" s="12"/>
      <c r="G197" s="13"/>
      <c r="H197" s="14" t="str">
        <f t="shared" si="21"/>
        <v/>
      </c>
      <c r="I197" s="14" t="str">
        <f>IF(H197="","", MAX(0, H197 - IF(G197="", $M$4, G197)/60 ))</f>
        <v/>
      </c>
      <c r="J197" s="14" t="str">
        <f>IF(I197="","", (MAX(0, MIN(O197, A197+$M$6)-MAX(N197, A197-1+$M$5))+MAX(0, MIN(O197, A197+1+$M$6)-MAX(N197, A197+$M$5)))*24 )</f>
        <v/>
      </c>
      <c r="K197" s="14" t="str">
        <f>IF(I197="","", MAX(0, I197 - $M$3 ))</f>
        <v/>
      </c>
      <c r="L197" s="15"/>
      <c r="M197" s="11"/>
      <c r="N197" t="str">
        <f t="shared" si="22"/>
        <v/>
      </c>
      <c r="O197" t="str">
        <f t="shared" si="23"/>
        <v/>
      </c>
    </row>
    <row r="198" spans="1:15" x14ac:dyDescent="0.25">
      <c r="A198" s="8"/>
      <c r="B198" s="9" t="str">
        <f t="shared" si="20"/>
        <v/>
      </c>
      <c r="C198" s="10"/>
      <c r="D198" s="11"/>
      <c r="E198" s="12"/>
      <c r="F198" s="12"/>
      <c r="G198" s="13"/>
      <c r="H198" s="14" t="str">
        <f t="shared" si="21"/>
        <v/>
      </c>
      <c r="I198" s="14" t="str">
        <f>IF(H198="","", MAX(0, H198 - IF(G198="", $M$4, G198)/60 ))</f>
        <v/>
      </c>
      <c r="J198" s="14" t="str">
        <f>IF(I198="","", (MAX(0, MIN(O198, A198+$M$6)-MAX(N198, A198-1+$M$5))+MAX(0, MIN(O198, A198+1+$M$6)-MAX(N198, A198+$M$5)))*24 )</f>
        <v/>
      </c>
      <c r="K198" s="14" t="str">
        <f>IF(I198="","", MAX(0, I198 - $M$3 ))</f>
        <v/>
      </c>
      <c r="L198" s="15"/>
      <c r="M198" s="11"/>
      <c r="N198" t="str">
        <f t="shared" si="22"/>
        <v/>
      </c>
      <c r="O198" t="str">
        <f t="shared" si="23"/>
        <v/>
      </c>
    </row>
    <row r="199" spans="1:15" x14ac:dyDescent="0.25">
      <c r="A199" s="8"/>
      <c r="B199" s="9" t="str">
        <f t="shared" si="20"/>
        <v/>
      </c>
      <c r="C199" s="10"/>
      <c r="D199" s="11"/>
      <c r="E199" s="12"/>
      <c r="F199" s="12"/>
      <c r="G199" s="13"/>
      <c r="H199" s="14" t="str">
        <f t="shared" si="21"/>
        <v/>
      </c>
      <c r="I199" s="14" t="str">
        <f>IF(H199="","", MAX(0, H199 - IF(G199="", $M$4, G199)/60 ))</f>
        <v/>
      </c>
      <c r="J199" s="14" t="str">
        <f>IF(I199="","", (MAX(0, MIN(O199, A199+$M$6)-MAX(N199, A199-1+$M$5))+MAX(0, MIN(O199, A199+1+$M$6)-MAX(N199, A199+$M$5)))*24 )</f>
        <v/>
      </c>
      <c r="K199" s="14" t="str">
        <f>IF(I199="","", MAX(0, I199 - $M$3 ))</f>
        <v/>
      </c>
      <c r="L199" s="15"/>
      <c r="M199" s="11"/>
      <c r="N199" t="str">
        <f t="shared" si="22"/>
        <v/>
      </c>
      <c r="O199" t="str">
        <f t="shared" si="23"/>
        <v/>
      </c>
    </row>
    <row r="200" spans="1:15" x14ac:dyDescent="0.25">
      <c r="A200" s="8"/>
      <c r="B200" s="9" t="str">
        <f t="shared" si="20"/>
        <v/>
      </c>
      <c r="C200" s="10"/>
      <c r="D200" s="11"/>
      <c r="E200" s="12"/>
      <c r="F200" s="12"/>
      <c r="G200" s="13"/>
      <c r="H200" s="14" t="str">
        <f t="shared" si="21"/>
        <v/>
      </c>
      <c r="I200" s="14" t="str">
        <f>IF(H200="","", MAX(0, H200 - IF(G200="", $M$4, G200)/60 ))</f>
        <v/>
      </c>
      <c r="J200" s="14" t="str">
        <f>IF(I200="","", (MAX(0, MIN(O200, A200+$M$6)-MAX(N200, A200-1+$M$5))+MAX(0, MIN(O200, A200+1+$M$6)-MAX(N200, A200+$M$5)))*24 )</f>
        <v/>
      </c>
      <c r="K200" s="14" t="str">
        <f>IF(I200="","", MAX(0, I200 - $M$3 ))</f>
        <v/>
      </c>
      <c r="L200" s="15"/>
      <c r="M200" s="11"/>
      <c r="N200" t="str">
        <f t="shared" si="22"/>
        <v/>
      </c>
      <c r="O200" t="str">
        <f t="shared" si="23"/>
        <v/>
      </c>
    </row>
  </sheetData>
  <autoFilter ref="A10:M200" xr:uid="{00000000-0009-0000-0000-000000000000}"/>
  <mergeCells count="9">
    <mergeCell ref="A1:M1"/>
    <mergeCell ref="B2:C2"/>
    <mergeCell ref="B3:C3"/>
    <mergeCell ref="B4:C4"/>
    <mergeCell ref="K7:M7"/>
    <mergeCell ref="J3:L3"/>
    <mergeCell ref="J4:L4"/>
    <mergeCell ref="J5:L5"/>
    <mergeCell ref="J6:L6"/>
  </mergeCells>
  <conditionalFormatting sqref="A11:M200">
    <cfRule type="expression" dxfId="2" priority="1">
      <formula>AND($A11&lt;&gt;"",OR($E11="", $F11=""))</formula>
    </cfRule>
    <cfRule type="expression" dxfId="1" priority="2">
      <formula>$K11&gt;0</formula>
    </cfRule>
  </conditionalFormatting>
  <conditionalFormatting sqref="J11:J200">
    <cfRule type="expression" dxfId="0" priority="3">
      <formula>$J11&gt;0</formula>
    </cfRule>
  </conditionalFormatting>
  <dataValidations count="5">
    <dataValidation type="list" allowBlank="1" sqref="C11:C200" xr:uid="{00000000-0002-0000-0000-000000000000}">
      <formula1>$Q$2:$Q$8</formula1>
    </dataValidation>
    <dataValidation type="list" allowBlank="1" sqref="L11:L200" xr:uid="{00000000-0002-0000-0000-000001000000}">
      <formula1>$R$2:$R$4</formula1>
    </dataValidation>
    <dataValidation type="date" allowBlank="1" sqref="A11:A200" xr:uid="{00000000-0002-0000-0000-000002000000}">
      <formula1>DATE(2025,1,1)</formula1>
      <formula2>DATE(2035,12,31)</formula2>
    </dataValidation>
    <dataValidation type="time" allowBlank="1" sqref="E11:F200" xr:uid="{00000000-0002-0000-0000-000003000000}">
      <formula1>TIME(0,0,0)</formula1>
      <formula2>TIME(23,59,59)</formula2>
    </dataValidation>
    <dataValidation type="whole" allowBlank="1" sqref="G11:G200" xr:uid="{00000000-0002-0000-0000-000004000000}">
      <formula1>0</formula1>
      <formula2>240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Control_Horas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2026-02-05T06:41:04Z</dcterms:created>
  <dcterms:modified xsi:type="dcterms:W3CDTF">2026-02-05T07:08:50Z</dcterms:modified>
</cp:coreProperties>
</file>