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uadro comparativo\"/>
    </mc:Choice>
  </mc:AlternateContent>
  <xr:revisionPtr revIDLastSave="0" documentId="8_{D0A8CB5D-17A5-44CB-8FA3-0E30C75A92EF}" xr6:coauthVersionLast="47" xr6:coauthVersionMax="47" xr10:uidLastSave="{00000000-0000-0000-0000-000000000000}"/>
  <bookViews>
    <workbookView xWindow="2985" yWindow="1650" windowWidth="23550" windowHeight="11895" xr2:uid="{00000000-000D-0000-FFFF-FFFF00000000}"/>
  </bookViews>
  <sheets>
    <sheet name="Comparativo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H16" i="1"/>
  <c r="G16" i="1"/>
  <c r="F16" i="1"/>
  <c r="E16" i="1"/>
  <c r="D16" i="1"/>
  <c r="C16" i="1"/>
  <c r="B16" i="1"/>
  <c r="G13" i="1"/>
  <c r="F13" i="1"/>
  <c r="I13" i="1" s="1"/>
  <c r="I18" i="1" s="1"/>
  <c r="G12" i="1"/>
  <c r="F12" i="1"/>
  <c r="I12" i="1" s="1"/>
  <c r="H18" i="1" s="1"/>
  <c r="G11" i="1"/>
  <c r="F11" i="1"/>
  <c r="G17" i="1" s="1"/>
  <c r="G10" i="1"/>
  <c r="F10" i="1"/>
  <c r="F17" i="1" s="1"/>
  <c r="G9" i="1"/>
  <c r="F9" i="1"/>
  <c r="E17" i="1" s="1"/>
  <c r="G8" i="1"/>
  <c r="F8" i="1"/>
  <c r="I8" i="1" s="1"/>
  <c r="D18" i="1" s="1"/>
  <c r="G7" i="1"/>
  <c r="F7" i="1"/>
  <c r="G6" i="1"/>
  <c r="F6" i="1"/>
  <c r="B17" i="1" s="1"/>
  <c r="D17" i="1" l="1"/>
  <c r="I17" i="1"/>
  <c r="I6" i="1"/>
  <c r="B18" i="1" s="1"/>
  <c r="I7" i="1"/>
  <c r="C18" i="1" s="1"/>
  <c r="C17" i="1"/>
  <c r="I9" i="1"/>
  <c r="E18" i="1" s="1"/>
  <c r="I10" i="1"/>
  <c r="F18" i="1" s="1"/>
  <c r="I11" i="1"/>
  <c r="G18" i="1" s="1"/>
  <c r="H17" i="1"/>
  <c r="J17" i="1" l="1"/>
  <c r="G2" i="1" s="1"/>
  <c r="J18" i="1"/>
  <c r="G3" i="1" s="1"/>
</calcChain>
</file>

<file path=xl/sharedStrings.xml><?xml version="1.0" encoding="utf-8"?>
<sst xmlns="http://schemas.openxmlformats.org/spreadsheetml/2006/main" count="24" uniqueCount="22">
  <si>
    <t>Total ingresos</t>
  </si>
  <si>
    <t>Total beneficio</t>
  </si>
  <si>
    <t>RESULTADOS POR SERVICIO</t>
  </si>
  <si>
    <t>Servicio</t>
  </si>
  <si>
    <t>Precio mensual por cliente</t>
  </si>
  <si>
    <t>Coste variable mensual por cliente</t>
  </si>
  <si>
    <t>Margen bruto %</t>
  </si>
  <si>
    <t>Clientes activos</t>
  </si>
  <si>
    <t>Ingresos mensuales</t>
  </si>
  <si>
    <t>Coste variable total</t>
  </si>
  <si>
    <t>Costes fijos asignados</t>
  </si>
  <si>
    <t>Beneficio mensual</t>
  </si>
  <si>
    <t>% del beneficio total</t>
  </si>
  <si>
    <t>Plan Básico</t>
  </si>
  <si>
    <t>Plan Estándar</t>
  </si>
  <si>
    <t>Plan Premium</t>
  </si>
  <si>
    <t>Plan Empresa</t>
  </si>
  <si>
    <t>Plan Prueba</t>
  </si>
  <si>
    <t>RESUMEN DE RESULTADOS</t>
  </si>
  <si>
    <t>Concepto</t>
  </si>
  <si>
    <t>Total</t>
  </si>
  <si>
    <t>CUADRO COMPARATIVO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</si>
</sst>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16"/>
      <color rgb="FFFFFFFF"/>
      <name val="Calibri"/>
      <family val="2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B8F2E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right" vertical="center"/>
    </xf>
    <xf numFmtId="164" fontId="0" fillId="0" borderId="0" xfId="0" applyNumberFormat="1"/>
    <xf numFmtId="10" fontId="0" fillId="0" borderId="0" xfId="0" applyNumberFormat="1"/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vertical="center"/>
    </xf>
    <xf numFmtId="164" fontId="0" fillId="4" borderId="1" xfId="0" applyNumberFormat="1" applyFill="1" applyBorder="1" applyAlignment="1">
      <alignment horizontal="right" vertical="center"/>
    </xf>
    <xf numFmtId="10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164" fontId="0" fillId="5" borderId="1" xfId="0" applyNumberFormat="1" applyFill="1" applyBorder="1" applyAlignment="1">
      <alignment horizontal="right" vertical="center"/>
    </xf>
    <xf numFmtId="10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8"/>
  <sheetViews>
    <sheetView tabSelected="1" workbookViewId="0">
      <selection activeCell="I38" sqref="I38"/>
    </sheetView>
  </sheetViews>
  <sheetFormatPr baseColWidth="10" defaultColWidth="9.140625" defaultRowHeight="15" x14ac:dyDescent="0.25"/>
  <cols>
    <col min="1" max="1" width="17.5703125" bestFit="1" customWidth="1"/>
    <col min="2" max="2" width="14.5703125" bestFit="1" customWidth="1"/>
    <col min="3" max="3" width="21.85546875" bestFit="1" customWidth="1"/>
    <col min="4" max="4" width="13.42578125" bestFit="1" customWidth="1"/>
    <col min="5" max="5" width="14.85546875" bestFit="1" customWidth="1"/>
    <col min="6" max="6" width="14.28515625" bestFit="1" customWidth="1"/>
    <col min="7" max="7" width="18.28515625" bestFit="1" customWidth="1"/>
    <col min="8" max="8" width="11.140625" bestFit="1" customWidth="1"/>
    <col min="9" max="9" width="17.5703125" bestFit="1" customWidth="1"/>
    <col min="10" max="10" width="14.7109375" bestFit="1" customWidth="1"/>
  </cols>
  <sheetData>
    <row r="2" spans="1:10" ht="21" x14ac:dyDescent="0.35">
      <c r="A2" s="20" t="s">
        <v>21</v>
      </c>
      <c r="B2" s="21"/>
      <c r="C2" s="21"/>
      <c r="D2" s="21"/>
      <c r="E2" s="21"/>
      <c r="F2" s="1" t="s">
        <v>0</v>
      </c>
      <c r="G2" s="2">
        <f>J17</f>
        <v>12101.6</v>
      </c>
      <c r="I2" s="1"/>
      <c r="J2" s="3"/>
    </row>
    <row r="3" spans="1:10" x14ac:dyDescent="0.25">
      <c r="F3" s="1" t="s">
        <v>1</v>
      </c>
      <c r="G3" s="2">
        <f>J18</f>
        <v>5966.6</v>
      </c>
    </row>
    <row r="4" spans="1:10" x14ac:dyDescent="0.25">
      <c r="A4" s="19" t="s">
        <v>2</v>
      </c>
      <c r="B4" s="18"/>
      <c r="C4" s="18"/>
      <c r="D4" s="18"/>
      <c r="E4" s="18"/>
      <c r="F4" s="18"/>
      <c r="G4" s="18"/>
      <c r="H4" s="18"/>
      <c r="I4" s="18"/>
      <c r="J4" s="18"/>
    </row>
    <row r="5" spans="1:10" ht="30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</row>
    <row r="6" spans="1:10" x14ac:dyDescent="0.25">
      <c r="A6" s="5" t="s">
        <v>13</v>
      </c>
      <c r="B6" s="6">
        <v>9.99</v>
      </c>
      <c r="C6" s="6">
        <v>3.5</v>
      </c>
      <c r="D6" s="7"/>
      <c r="E6" s="8">
        <v>350</v>
      </c>
      <c r="F6" s="9">
        <f t="shared" ref="F6:F13" si="0">B6*E6</f>
        <v>3496.5</v>
      </c>
      <c r="G6" s="6">
        <f t="shared" ref="G6:G13" si="1">C6*E6</f>
        <v>1225</v>
      </c>
      <c r="H6" s="6">
        <v>200</v>
      </c>
      <c r="I6" s="9">
        <f t="shared" ref="I6:I13" si="2">F6-G6-H6</f>
        <v>2071.5</v>
      </c>
      <c r="J6" s="10"/>
    </row>
    <row r="7" spans="1:10" x14ac:dyDescent="0.25">
      <c r="A7" s="11" t="s">
        <v>14</v>
      </c>
      <c r="B7" s="12">
        <v>14.99</v>
      </c>
      <c r="C7" s="12">
        <v>5</v>
      </c>
      <c r="D7" s="13"/>
      <c r="E7" s="14">
        <v>220</v>
      </c>
      <c r="F7" s="9">
        <f t="shared" si="0"/>
        <v>3297.8</v>
      </c>
      <c r="G7" s="12">
        <f t="shared" si="1"/>
        <v>1100</v>
      </c>
      <c r="H7" s="12">
        <v>350</v>
      </c>
      <c r="I7" s="9">
        <f t="shared" si="2"/>
        <v>1847.8000000000002</v>
      </c>
      <c r="J7" s="10"/>
    </row>
    <row r="8" spans="1:10" x14ac:dyDescent="0.25">
      <c r="A8" s="5" t="s">
        <v>15</v>
      </c>
      <c r="B8" s="6">
        <v>24.99</v>
      </c>
      <c r="C8" s="6">
        <v>8</v>
      </c>
      <c r="D8" s="7"/>
      <c r="E8" s="8">
        <v>120</v>
      </c>
      <c r="F8" s="9">
        <f t="shared" si="0"/>
        <v>2998.7999999999997</v>
      </c>
      <c r="G8" s="6">
        <f t="shared" si="1"/>
        <v>960</v>
      </c>
      <c r="H8" s="6">
        <v>500</v>
      </c>
      <c r="I8" s="9">
        <f t="shared" si="2"/>
        <v>1538.7999999999997</v>
      </c>
      <c r="J8" s="10"/>
    </row>
    <row r="9" spans="1:10" x14ac:dyDescent="0.25">
      <c r="A9" s="11" t="s">
        <v>16</v>
      </c>
      <c r="B9" s="12">
        <v>39</v>
      </c>
      <c r="C9" s="12">
        <v>15</v>
      </c>
      <c r="D9" s="13"/>
      <c r="E9" s="14">
        <v>40</v>
      </c>
      <c r="F9" s="9">
        <f t="shared" si="0"/>
        <v>1560</v>
      </c>
      <c r="G9" s="12">
        <f t="shared" si="1"/>
        <v>600</v>
      </c>
      <c r="H9" s="12">
        <v>800</v>
      </c>
      <c r="I9" s="9">
        <f t="shared" si="2"/>
        <v>160</v>
      </c>
      <c r="J9" s="10"/>
    </row>
    <row r="10" spans="1:10" x14ac:dyDescent="0.25">
      <c r="A10" s="5" t="s">
        <v>17</v>
      </c>
      <c r="B10" s="6">
        <v>4.99</v>
      </c>
      <c r="C10" s="6">
        <v>2</v>
      </c>
      <c r="D10" s="7"/>
      <c r="E10" s="8">
        <v>150</v>
      </c>
      <c r="F10" s="9">
        <f t="shared" si="0"/>
        <v>748.5</v>
      </c>
      <c r="G10" s="6">
        <f t="shared" si="1"/>
        <v>300</v>
      </c>
      <c r="H10" s="6">
        <v>100</v>
      </c>
      <c r="I10" s="9">
        <f t="shared" si="2"/>
        <v>348.5</v>
      </c>
      <c r="J10" s="10"/>
    </row>
    <row r="11" spans="1:10" x14ac:dyDescent="0.25">
      <c r="A11" s="11"/>
      <c r="B11" s="12"/>
      <c r="C11" s="12"/>
      <c r="D11" s="13"/>
      <c r="E11" s="14"/>
      <c r="F11" s="9">
        <f t="shared" si="0"/>
        <v>0</v>
      </c>
      <c r="G11" s="12">
        <f t="shared" si="1"/>
        <v>0</v>
      </c>
      <c r="H11" s="12"/>
      <c r="I11" s="9">
        <f t="shared" si="2"/>
        <v>0</v>
      </c>
      <c r="J11" s="10"/>
    </row>
    <row r="12" spans="1:10" x14ac:dyDescent="0.25">
      <c r="A12" s="5"/>
      <c r="B12" s="6"/>
      <c r="C12" s="6"/>
      <c r="D12" s="7"/>
      <c r="E12" s="8"/>
      <c r="F12" s="9">
        <f t="shared" si="0"/>
        <v>0</v>
      </c>
      <c r="G12" s="6">
        <f t="shared" si="1"/>
        <v>0</v>
      </c>
      <c r="H12" s="6"/>
      <c r="I12" s="9">
        <f t="shared" si="2"/>
        <v>0</v>
      </c>
      <c r="J12" s="10"/>
    </row>
    <row r="13" spans="1:10" x14ac:dyDescent="0.25">
      <c r="A13" s="11"/>
      <c r="B13" s="12"/>
      <c r="C13" s="12"/>
      <c r="D13" s="13"/>
      <c r="E13" s="14"/>
      <c r="F13" s="9">
        <f t="shared" si="0"/>
        <v>0</v>
      </c>
      <c r="G13" s="12">
        <f t="shared" si="1"/>
        <v>0</v>
      </c>
      <c r="H13" s="12"/>
      <c r="I13" s="9">
        <f t="shared" si="2"/>
        <v>0</v>
      </c>
      <c r="J13" s="10"/>
    </row>
    <row r="15" spans="1:10" x14ac:dyDescent="0.25">
      <c r="A15" s="19" t="s">
        <v>18</v>
      </c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5" t="s">
        <v>19</v>
      </c>
      <c r="B16" s="16" t="str">
        <f>A6</f>
        <v>Plan Básico</v>
      </c>
      <c r="C16" s="16" t="str">
        <f>A7</f>
        <v>Plan Estándar</v>
      </c>
      <c r="D16" s="16" t="str">
        <f>A8</f>
        <v>Plan Premium</v>
      </c>
      <c r="E16" s="16" t="str">
        <f>A9</f>
        <v>Plan Empresa</v>
      </c>
      <c r="F16" s="16" t="str">
        <f>A10</f>
        <v>Plan Prueba</v>
      </c>
      <c r="G16" s="16">
        <f>A11</f>
        <v>0</v>
      </c>
      <c r="H16" s="16">
        <f>A12</f>
        <v>0</v>
      </c>
      <c r="I16" s="16">
        <f>A13</f>
        <v>0</v>
      </c>
      <c r="J16" s="15" t="s">
        <v>20</v>
      </c>
    </row>
    <row r="17" spans="1:10" ht="30" x14ac:dyDescent="0.25">
      <c r="A17" s="15" t="s">
        <v>8</v>
      </c>
      <c r="B17" s="17">
        <f>F6</f>
        <v>3496.5</v>
      </c>
      <c r="C17" s="17">
        <f>F7</f>
        <v>3297.8</v>
      </c>
      <c r="D17" s="17">
        <f>F8</f>
        <v>2998.7999999999997</v>
      </c>
      <c r="E17" s="17">
        <f>F9</f>
        <v>1560</v>
      </c>
      <c r="F17" s="17">
        <f>F10</f>
        <v>748.5</v>
      </c>
      <c r="G17" s="17">
        <f>F11</f>
        <v>0</v>
      </c>
      <c r="H17" s="17">
        <f>F12</f>
        <v>0</v>
      </c>
      <c r="I17" s="17">
        <f>F13</f>
        <v>0</v>
      </c>
      <c r="J17" s="9">
        <f>SUM(B17:I17)</f>
        <v>12101.6</v>
      </c>
    </row>
    <row r="18" spans="1:10" x14ac:dyDescent="0.25">
      <c r="A18" s="15" t="s">
        <v>11</v>
      </c>
      <c r="B18" s="17">
        <f>I6</f>
        <v>2071.5</v>
      </c>
      <c r="C18" s="17">
        <f>I7</f>
        <v>1847.8000000000002</v>
      </c>
      <c r="D18" s="17">
        <f>I8</f>
        <v>1538.7999999999997</v>
      </c>
      <c r="E18" s="17">
        <f>I9</f>
        <v>160</v>
      </c>
      <c r="F18" s="17">
        <f>I10</f>
        <v>348.5</v>
      </c>
      <c r="G18" s="17">
        <f>I11</f>
        <v>0</v>
      </c>
      <c r="H18" s="17">
        <f>I12</f>
        <v>0</v>
      </c>
      <c r="I18" s="17">
        <f>I13</f>
        <v>0</v>
      </c>
      <c r="J18" s="9">
        <f>SUM(B18:I18)</f>
        <v>5966.6</v>
      </c>
    </row>
  </sheetData>
  <mergeCells count="3">
    <mergeCell ref="A2:E2"/>
    <mergeCell ref="A15:J15"/>
    <mergeCell ref="A4:J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2026-01-20T13:30:31Z</dcterms:created>
  <dcterms:modified xsi:type="dcterms:W3CDTF">2026-01-20T13:39:27Z</dcterms:modified>
</cp:coreProperties>
</file>