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ntenimiento\"/>
    </mc:Choice>
  </mc:AlternateContent>
  <xr:revisionPtr revIDLastSave="0" documentId="13_ncr:1_{7E1A5208-8C07-4072-9185-3BEE890F64F2}" xr6:coauthVersionLast="47" xr6:coauthVersionMax="47" xr10:uidLastSave="{00000000-0000-0000-0000-000000000000}"/>
  <bookViews>
    <workbookView xWindow="3075" yWindow="3075" windowWidth="23550" windowHeight="11895" xr2:uid="{00000000-000D-0000-FFFF-FFFF00000000}"/>
  </bookViews>
  <sheets>
    <sheet name="Plan anual" sheetId="1" r:id="rId1"/>
  </sheets>
  <definedNames>
    <definedName name="_xlnm._FilterDatabase" localSheetId="0" hidden="1">'Plan anual'!$A$8:$T$24</definedName>
    <definedName name="_xlnm.Print_Area" localSheetId="0">'Plan anual'!$A$1:$T$27</definedName>
    <definedName name="ListaEstados">'Plan anual'!$Y$1:$Y$4</definedName>
    <definedName name="ListaResponsables">'Plan anual'!$X$1:$X$5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4" i="1" l="1"/>
  <c r="V24" i="1" s="1"/>
  <c r="V23" i="1"/>
  <c r="U23" i="1"/>
  <c r="U22" i="1"/>
  <c r="V22" i="1" s="1"/>
  <c r="U21" i="1"/>
  <c r="V21" i="1" s="1"/>
  <c r="U20" i="1"/>
  <c r="V20" i="1" s="1"/>
  <c r="U19" i="1"/>
  <c r="V19" i="1" s="1"/>
  <c r="U18" i="1"/>
  <c r="V18" i="1" s="1"/>
  <c r="U17" i="1"/>
  <c r="V17" i="1" s="1"/>
  <c r="U16" i="1"/>
  <c r="V16" i="1" s="1"/>
  <c r="U15" i="1"/>
  <c r="V15" i="1" s="1"/>
  <c r="U14" i="1"/>
  <c r="V14" i="1" s="1"/>
  <c r="V13" i="1"/>
  <c r="U13" i="1"/>
  <c r="U12" i="1"/>
  <c r="V12" i="1" s="1"/>
  <c r="U11" i="1"/>
  <c r="V11" i="1" s="1"/>
  <c r="U10" i="1"/>
  <c r="V10" i="1" s="1"/>
  <c r="U9" i="1"/>
  <c r="V9" i="1" s="1"/>
  <c r="T4" i="1"/>
  <c r="F3" i="1"/>
  <c r="D3" i="1"/>
  <c r="Q4" i="1" l="1"/>
  <c r="N4" i="1"/>
  <c r="K4" i="1"/>
  <c r="H4" i="1"/>
</calcChain>
</file>

<file path=xl/sharedStrings.xml><?xml version="1.0" encoding="utf-8"?>
<sst xmlns="http://schemas.openxmlformats.org/spreadsheetml/2006/main" count="82" uniqueCount="63">
  <si>
    <t>Operaciones</t>
  </si>
  <si>
    <t>Planificado</t>
  </si>
  <si>
    <t>Unidad: año, mes, día</t>
  </si>
  <si>
    <t>TI</t>
  </si>
  <si>
    <t>En curso</t>
  </si>
  <si>
    <t>Año:</t>
  </si>
  <si>
    <t>Costo total:</t>
  </si>
  <si>
    <t>Nº intervenciones:</t>
  </si>
  <si>
    <t>Costo (T1)</t>
  </si>
  <si>
    <t>Costo (T2)</t>
  </si>
  <si>
    <t>Costo (T3)</t>
  </si>
  <si>
    <t>Costo (T4)</t>
  </si>
  <si>
    <t>Total</t>
  </si>
  <si>
    <t>Calidad</t>
  </si>
  <si>
    <t>Completado</t>
  </si>
  <si>
    <t>Logística</t>
  </si>
  <si>
    <t>En riesgo</t>
  </si>
  <si>
    <t>Nº</t>
  </si>
  <si>
    <t>Intervención / servicio</t>
  </si>
  <si>
    <t>Responsable</t>
  </si>
  <si>
    <t>Estado</t>
  </si>
  <si>
    <t>Costo estimado (€)</t>
  </si>
  <si>
    <t>Inicio</t>
  </si>
  <si>
    <t>Fin</t>
  </si>
  <si>
    <t>Tiempo de implementación (meses)</t>
  </si>
  <si>
    <t>Observaciones</t>
  </si>
  <si>
    <t>Proveedor</t>
  </si>
  <si>
    <t>1er trimestre</t>
  </si>
  <si>
    <t>2º trimestre</t>
  </si>
  <si>
    <t>3er trimestre</t>
  </si>
  <si>
    <t>4º trimestre</t>
  </si>
  <si>
    <t>Costo (€)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</si>
  <si>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</si>
  <si>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</si>
  <si>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</si>
  <si>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</si>
  <si>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</si>
  <si>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</si>
  <si>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</si>
  <si>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</si>
  <si>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</si>
  <si>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</si>
  <si>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</si>
  <si>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</si>
  <si>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MesInicio</t>
  </si>
  <si>
    <t>TrimestreInicio</t>
  </si>
  <si>
    <t>Revisión y limpieza de cámaras térmicas (Lab I+D)</t>
  </si>
  <si>
    <t>Incluye informe de calibración.</t>
  </si>
  <si>
    <t>Actualización de firmware en controladores de riego</t>
  </si>
  <si>
    <t>Ventana nocturna. Coordinar con producción.</t>
  </si>
  <si>
    <t>Sustitución de filtros HEPA en cabina de pintura</t>
  </si>
  <si>
    <t>Parada parcial 2 turnos.</t>
  </si>
  <si>
    <t>Calibración anual de balanzas y pipetas</t>
  </si>
  <si>
    <t>Certificados archivados en QA.</t>
  </si>
  <si>
    <t>Revisión preventiva de UPS y baterías (data closet)</t>
  </si>
  <si>
    <t>Falta confirmación de repuestos críticos.</t>
  </si>
  <si>
    <t>Inspección y lubricación de carriles de robot de picking</t>
  </si>
  <si>
    <t>Realizar fuera de pico (viernes).</t>
  </si>
  <si>
    <t>Uso: define el año, completa Inicio/Fin y el cronograma se colorea automáticamente por mes. Edita Responsable/Estado desde los desplegables.</t>
  </si>
  <si>
    <t>Preparación:</t>
  </si>
  <si>
    <t>Revisión:</t>
  </si>
  <si>
    <t>Aprobación:</t>
  </si>
  <si>
    <t xml:space="preserve">    PLAN DE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</si>
</sst>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C0A]\ #,##0.00"/>
  </numFmts>
  <fonts count="13" x14ac:knownFonts="1">
    <font>
      <sz val="11"/>
      <color theme="1"/>
      <name val="Calibri"/>
      <family val="2"/>
      <scheme val="minor"/>
    </font>
    <font>
      <i/>
      <sz val="11"/>
      <color rgb="FF555555"/>
      <name val="Calibri"/>
    </font>
    <font>
      <b/>
      <sz val="11"/>
      <color rgb="FF121528"/>
      <name val="Calibri"/>
    </font>
    <font>
      <b/>
      <sz val="11"/>
      <color rgb="FF0000FF"/>
      <name val="Calibri"/>
    </font>
    <font>
      <b/>
      <sz val="11"/>
      <color rgb="FF000000"/>
      <name val="Calibri"/>
    </font>
    <font>
      <b/>
      <sz val="11"/>
      <color rgb="FFFFFFFF"/>
      <name val="Calibri"/>
    </font>
    <font>
      <sz val="11"/>
      <color rgb="FF121528"/>
      <name val="Calibri"/>
    </font>
    <font>
      <sz val="11"/>
      <name val="Calibri"/>
    </font>
    <font>
      <b/>
      <sz val="10"/>
      <color rgb="FF121528"/>
      <name val="Calibri"/>
    </font>
    <font>
      <b/>
      <sz val="9"/>
      <color rgb="FFFFFFFF"/>
      <name val="Calibri"/>
      <family val="2"/>
    </font>
    <font>
      <sz val="9"/>
      <color theme="1"/>
      <name val="Calibri"/>
      <family val="2"/>
      <scheme val="minor"/>
    </font>
    <font>
      <b/>
      <sz val="9"/>
      <color rgb="FF121528"/>
      <name val="Calibri"/>
      <family val="2"/>
    </font>
    <font>
      <b/>
      <sz val="16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FFFFFF"/>
      </patternFill>
    </fill>
    <fill>
      <patternFill patternType="solid">
        <fgColor rgb="FFEEECE1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rgb="FF404040"/>
      </bottom>
      <diagonal/>
    </border>
    <border>
      <left style="medium">
        <color rgb="FF40404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rgb="FF404040"/>
      </right>
      <top style="thin">
        <color rgb="FF808080"/>
      </top>
      <bottom style="thin">
        <color rgb="FF808080"/>
      </bottom>
      <diagonal/>
    </border>
    <border>
      <left style="medium">
        <color rgb="FF404040"/>
      </left>
      <right style="medium">
        <color rgb="FF404040"/>
      </right>
      <top style="thin">
        <color rgb="FF808080"/>
      </top>
      <bottom style="thin">
        <color rgb="FF808080"/>
      </bottom>
      <diagonal/>
    </border>
    <border>
      <left style="medium">
        <color rgb="FF404040"/>
      </left>
      <right style="thin">
        <color rgb="FF808080"/>
      </right>
      <top style="thin">
        <color rgb="FF808080"/>
      </top>
      <bottom style="medium">
        <color rgb="FF404040"/>
      </bottom>
      <diagonal/>
    </border>
    <border>
      <left style="thin">
        <color rgb="FF808080"/>
      </left>
      <right style="medium">
        <color rgb="FF404040"/>
      </right>
      <top style="thin">
        <color rgb="FF808080"/>
      </top>
      <bottom style="medium">
        <color rgb="FF40404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404040"/>
      </left>
      <right style="thin">
        <color rgb="FF808080"/>
      </right>
      <top/>
      <bottom/>
      <diagonal/>
    </border>
    <border>
      <left style="medium">
        <color rgb="FF404040"/>
      </left>
      <right style="thin">
        <color rgb="FF808080"/>
      </right>
      <top/>
      <bottom style="thin">
        <color rgb="FF808080"/>
      </bottom>
      <diagonal/>
    </border>
    <border>
      <left style="medium">
        <color rgb="FF404040"/>
      </left>
      <right style="medium">
        <color rgb="FF404040"/>
      </right>
      <top/>
      <bottom/>
      <diagonal/>
    </border>
    <border>
      <left style="medium">
        <color rgb="FF404040"/>
      </left>
      <right style="medium">
        <color rgb="FF404040"/>
      </right>
      <top/>
      <bottom style="thin">
        <color rgb="FF808080"/>
      </bottom>
      <diagonal/>
    </border>
    <border>
      <left/>
      <right/>
      <top/>
      <bottom/>
      <diagonal/>
    </border>
    <border>
      <left style="medium">
        <color rgb="FF404040"/>
      </left>
      <right style="medium">
        <color rgb="FF40404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medium">
        <color rgb="FF404040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/>
      <right/>
      <top style="thin">
        <color indexed="64"/>
      </top>
      <bottom style="thin">
        <color rgb="FF808080"/>
      </bottom>
      <diagonal/>
    </border>
    <border>
      <left/>
      <right style="thin">
        <color rgb="FF808080"/>
      </right>
      <top style="thin">
        <color indexed="64"/>
      </top>
      <bottom style="thin">
        <color rgb="FF80808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4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0" applyNumberFormat="1" applyBorder="1" applyAlignment="1">
      <alignment vertical="center"/>
    </xf>
    <xf numFmtId="14" fontId="0" fillId="0" borderId="2" xfId="0" applyNumberForma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18" xfId="0" applyFont="1" applyBorder="1"/>
    <xf numFmtId="1" fontId="3" fillId="3" borderId="1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0" fillId="0" borderId="8" xfId="0" applyBorder="1"/>
    <xf numFmtId="0" fontId="0" fillId="0" borderId="9" xfId="0" applyBorder="1"/>
    <xf numFmtId="0" fontId="0" fillId="0" borderId="14" xfId="0" applyBorder="1"/>
    <xf numFmtId="0" fontId="0" fillId="0" borderId="15" xfId="0" applyBorder="1"/>
    <xf numFmtId="0" fontId="0" fillId="0" borderId="0" xfId="0"/>
    <xf numFmtId="0" fontId="8" fillId="4" borderId="1" xfId="0" applyFont="1" applyFill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0" fontId="1" fillId="0" borderId="0" xfId="0" applyFont="1"/>
    <xf numFmtId="0" fontId="6" fillId="4" borderId="0" xfId="0" applyFont="1" applyFill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/>
    <xf numFmtId="0" fontId="11" fillId="4" borderId="1" xfId="0" applyFont="1" applyFill="1" applyBorder="1" applyAlignment="1">
      <alignment horizontal="center" vertical="center"/>
    </xf>
    <xf numFmtId="0" fontId="10" fillId="0" borderId="12" xfId="0" applyFont="1" applyBorder="1"/>
    <xf numFmtId="0" fontId="10" fillId="0" borderId="13" xfId="0" applyFont="1" applyBorder="1"/>
    <xf numFmtId="0" fontId="11" fillId="4" borderId="3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0" fillId="0" borderId="20" xfId="0" applyBorder="1"/>
    <xf numFmtId="0" fontId="0" fillId="0" borderId="18" xfId="0" applyBorder="1"/>
    <xf numFmtId="164" fontId="4" fillId="4" borderId="20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164" fontId="4" fillId="4" borderId="20" xfId="0" applyNumberFormat="1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10" fillId="0" borderId="23" xfId="0" applyFont="1" applyBorder="1"/>
    <xf numFmtId="0" fontId="10" fillId="0" borderId="24" xfId="0" applyFont="1" applyBorder="1"/>
    <xf numFmtId="0" fontId="5" fillId="2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2" fillId="2" borderId="0" xfId="0" applyFont="1" applyFill="1" applyAlignment="1">
      <alignment horizontal="left" vertical="center"/>
    </xf>
  </cellXfs>
  <cellStyles count="1">
    <cellStyle name="Normal" xfId="0" builtinId="0"/>
  </cellStyles>
  <dxfs count="5">
    <dxf>
      <fill>
        <patternFill patternType="solid">
          <fgColor rgb="FF121528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7"/>
  <sheetViews>
    <sheetView showGridLines="0" tabSelected="1" workbookViewId="0">
      <pane ySplit="8" topLeftCell="A9" activePane="bottomLeft" state="frozen"/>
      <selection pane="bottomLeft" activeCell="Z15" sqref="Z15"/>
    </sheetView>
  </sheetViews>
  <sheetFormatPr baseColWidth="10" defaultColWidth="9.140625" defaultRowHeight="15" x14ac:dyDescent="0.25"/>
  <cols>
    <col min="1" max="1" width="6" customWidth="1"/>
    <col min="2" max="2" width="38" customWidth="1"/>
    <col min="3" max="3" width="16" customWidth="1"/>
    <col min="4" max="4" width="14" customWidth="1"/>
    <col min="5" max="5" width="16" customWidth="1"/>
    <col min="6" max="7" width="12" customWidth="1"/>
    <col min="8" max="19" width="4.7109375" customWidth="1"/>
    <col min="20" max="20" width="28" customWidth="1"/>
    <col min="21" max="22" width="2" hidden="1" customWidth="1"/>
    <col min="24" max="25" width="2" hidden="1" customWidth="1"/>
  </cols>
  <sheetData>
    <row r="1" spans="1:25" ht="27.95" customHeight="1" x14ac:dyDescent="0.25">
      <c r="A1" s="62" t="s">
        <v>62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X1" t="s">
        <v>0</v>
      </c>
      <c r="Y1" t="s">
        <v>1</v>
      </c>
    </row>
    <row r="2" spans="1:25" x14ac:dyDescent="0.25">
      <c r="A2" s="35" t="s">
        <v>2</v>
      </c>
      <c r="B2" s="31"/>
      <c r="C2" s="31"/>
      <c r="D2" s="31"/>
      <c r="E2" s="31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X2" t="s">
        <v>3</v>
      </c>
      <c r="Y2" t="s">
        <v>4</v>
      </c>
    </row>
    <row r="3" spans="1:25" x14ac:dyDescent="0.25">
      <c r="A3" s="37" t="s">
        <v>5</v>
      </c>
      <c r="B3" s="20">
        <v>2026</v>
      </c>
      <c r="C3" s="38" t="s">
        <v>6</v>
      </c>
      <c r="D3" s="21">
        <f>SUM($E$9:$E$24)</f>
        <v>8150</v>
      </c>
      <c r="E3" s="38" t="s">
        <v>7</v>
      </c>
      <c r="F3" s="22">
        <f>COUNTA($B$9:$B$24)</f>
        <v>6</v>
      </c>
      <c r="H3" s="32" t="s">
        <v>8</v>
      </c>
      <c r="I3" s="25"/>
      <c r="J3" s="26"/>
      <c r="K3" s="32" t="s">
        <v>9</v>
      </c>
      <c r="L3" s="25"/>
      <c r="M3" s="26"/>
      <c r="N3" s="32" t="s">
        <v>10</v>
      </c>
      <c r="O3" s="25"/>
      <c r="P3" s="26"/>
      <c r="Q3" s="32" t="s">
        <v>11</v>
      </c>
      <c r="R3" s="25"/>
      <c r="S3" s="26"/>
      <c r="T3" s="2" t="s">
        <v>12</v>
      </c>
      <c r="X3" t="s">
        <v>13</v>
      </c>
      <c r="Y3" t="s">
        <v>14</v>
      </c>
    </row>
    <row r="4" spans="1:25" ht="20.100000000000001" customHeight="1" x14ac:dyDescent="0.25">
      <c r="A4" s="49"/>
      <c r="B4" s="49"/>
      <c r="C4" s="49"/>
      <c r="D4" s="49"/>
      <c r="E4" s="49"/>
      <c r="F4" s="49"/>
      <c r="G4" s="50"/>
      <c r="H4" s="51">
        <f>SUMIF($V$9:$V$24,1,$E$9:$E$24)</f>
        <v>2000</v>
      </c>
      <c r="I4" s="52"/>
      <c r="J4" s="53"/>
      <c r="K4" s="51">
        <f>SUMIF($V$9:$V$24,2,$E$9:$E$24)</f>
        <v>3100</v>
      </c>
      <c r="L4" s="52"/>
      <c r="M4" s="53"/>
      <c r="N4" s="51">
        <f>SUMIF($V$9:$V$24,3,$E$9:$E$24)</f>
        <v>1950</v>
      </c>
      <c r="O4" s="52"/>
      <c r="P4" s="53"/>
      <c r="Q4" s="51">
        <f>SUMIF($V$9:$V$24,4,$E$9:$E$24)</f>
        <v>1100</v>
      </c>
      <c r="R4" s="52"/>
      <c r="S4" s="53"/>
      <c r="T4" s="54">
        <f>SUM($E$9:$E$24)</f>
        <v>8150</v>
      </c>
      <c r="X4" t="s">
        <v>15</v>
      </c>
      <c r="Y4" t="s">
        <v>16</v>
      </c>
    </row>
    <row r="5" spans="1:25" ht="26.1" customHeight="1" x14ac:dyDescent="0.25">
      <c r="A5" s="55" t="s">
        <v>17</v>
      </c>
      <c r="B5" s="56" t="s">
        <v>18</v>
      </c>
      <c r="C5" s="56" t="s">
        <v>19</v>
      </c>
      <c r="D5" s="56" t="s">
        <v>20</v>
      </c>
      <c r="E5" s="56" t="s">
        <v>21</v>
      </c>
      <c r="F5" s="56" t="s">
        <v>22</v>
      </c>
      <c r="G5" s="56" t="s">
        <v>23</v>
      </c>
      <c r="H5" s="57" t="s">
        <v>24</v>
      </c>
      <c r="I5" s="58"/>
      <c r="J5" s="58"/>
      <c r="K5" s="58"/>
      <c r="L5" s="58"/>
      <c r="M5" s="58"/>
      <c r="N5" s="58"/>
      <c r="O5" s="58"/>
      <c r="P5" s="58"/>
      <c r="Q5" s="58"/>
      <c r="R5" s="58"/>
      <c r="S5" s="59"/>
      <c r="T5" s="60" t="s">
        <v>25</v>
      </c>
      <c r="X5" t="s">
        <v>26</v>
      </c>
    </row>
    <row r="6" spans="1:25" ht="18" customHeight="1" x14ac:dyDescent="0.25">
      <c r="A6" s="29"/>
      <c r="B6" s="27"/>
      <c r="C6" s="27"/>
      <c r="D6" s="27"/>
      <c r="E6" s="27"/>
      <c r="F6" s="27"/>
      <c r="G6" s="27"/>
      <c r="H6" s="39" t="s">
        <v>27</v>
      </c>
      <c r="I6" s="40"/>
      <c r="J6" s="41"/>
      <c r="K6" s="42" t="s">
        <v>28</v>
      </c>
      <c r="L6" s="40"/>
      <c r="M6" s="41"/>
      <c r="N6" s="42" t="s">
        <v>29</v>
      </c>
      <c r="O6" s="40"/>
      <c r="P6" s="41"/>
      <c r="Q6" s="42" t="s">
        <v>30</v>
      </c>
      <c r="R6" s="40"/>
      <c r="S6" s="41"/>
      <c r="T6" s="33"/>
    </row>
    <row r="7" spans="1:25" ht="18" customHeight="1" x14ac:dyDescent="0.25">
      <c r="A7" s="30"/>
      <c r="B7" s="28"/>
      <c r="C7" s="28"/>
      <c r="D7" s="28"/>
      <c r="E7" s="28"/>
      <c r="F7" s="28"/>
      <c r="G7" s="28"/>
      <c r="H7" s="43">
        <v>1</v>
      </c>
      <c r="I7" s="43">
        <v>2</v>
      </c>
      <c r="J7" s="44">
        <v>3</v>
      </c>
      <c r="K7" s="45">
        <v>4</v>
      </c>
      <c r="L7" s="43">
        <v>5</v>
      </c>
      <c r="M7" s="44">
        <v>6</v>
      </c>
      <c r="N7" s="45">
        <v>7</v>
      </c>
      <c r="O7" s="43">
        <v>8</v>
      </c>
      <c r="P7" s="44">
        <v>9</v>
      </c>
      <c r="Q7" s="45">
        <v>10</v>
      </c>
      <c r="R7" s="43">
        <v>11</v>
      </c>
      <c r="S7" s="44">
        <v>12</v>
      </c>
      <c r="T7" s="34"/>
    </row>
    <row r="8" spans="1:25" ht="21.95" customHeight="1" x14ac:dyDescent="0.25">
      <c r="A8" s="1" t="s">
        <v>17</v>
      </c>
      <c r="B8" s="2" t="s">
        <v>18</v>
      </c>
      <c r="C8" s="2" t="s">
        <v>19</v>
      </c>
      <c r="D8" s="2" t="s">
        <v>20</v>
      </c>
      <c r="E8" s="2" t="s">
        <v>31</v>
      </c>
      <c r="F8" s="2" t="s">
        <v>22</v>
      </c>
      <c r="G8" s="2" t="s">
        <v>23</v>
      </c>
      <c r="H8" s="46" t="s">
        <v>32</v>
      </c>
      <c r="I8" s="46" t="s">
        <v>33</v>
      </c>
      <c r="J8" s="47" t="s">
        <v>34</v>
      </c>
      <c r="K8" s="48" t="s">
        <v>35</v>
      </c>
      <c r="L8" s="46" t="s">
        <v>36</v>
      </c>
      <c r="M8" s="47" t="s">
        <v>37</v>
      </c>
      <c r="N8" s="48" t="s">
        <v>38</v>
      </c>
      <c r="O8" s="46" t="s">
        <v>39</v>
      </c>
      <c r="P8" s="47" t="s">
        <v>40</v>
      </c>
      <c r="Q8" s="48" t="s">
        <v>41</v>
      </c>
      <c r="R8" s="46" t="s">
        <v>42</v>
      </c>
      <c r="S8" s="47" t="s">
        <v>43</v>
      </c>
      <c r="T8" s="3" t="s">
        <v>25</v>
      </c>
      <c r="U8" t="s">
        <v>44</v>
      </c>
      <c r="V8" t="s">
        <v>45</v>
      </c>
    </row>
    <row r="9" spans="1:25" ht="30" x14ac:dyDescent="0.25">
      <c r="A9" s="4">
        <v>1</v>
      </c>
      <c r="B9" s="5" t="s">
        <v>46</v>
      </c>
      <c r="C9" s="6" t="s">
        <v>13</v>
      </c>
      <c r="D9" s="6" t="s">
        <v>1</v>
      </c>
      <c r="E9" s="7">
        <v>1200</v>
      </c>
      <c r="F9" s="8">
        <v>46037</v>
      </c>
      <c r="G9" s="8">
        <v>46081</v>
      </c>
      <c r="H9" s="9"/>
      <c r="I9" s="9"/>
      <c r="J9" s="10"/>
      <c r="K9" s="4"/>
      <c r="L9" s="9"/>
      <c r="M9" s="10"/>
      <c r="N9" s="4"/>
      <c r="O9" s="9"/>
      <c r="P9" s="10"/>
      <c r="Q9" s="4"/>
      <c r="R9" s="9"/>
      <c r="S9" s="10"/>
      <c r="T9" s="11" t="s">
        <v>47</v>
      </c>
      <c r="U9">
        <f t="shared" ref="U9:U24" si="0">IF($F9="","",MONTH($F9))</f>
        <v>1</v>
      </c>
      <c r="V9">
        <f t="shared" ref="V9:V24" si="1">IF($U9="","",INT(($U9-1)/3)+1)</f>
        <v>1</v>
      </c>
    </row>
    <row r="10" spans="1:25" ht="30" x14ac:dyDescent="0.25">
      <c r="A10" s="4">
        <v>2</v>
      </c>
      <c r="B10" s="5" t="s">
        <v>48</v>
      </c>
      <c r="C10" s="6" t="s">
        <v>3</v>
      </c>
      <c r="D10" s="6" t="s">
        <v>4</v>
      </c>
      <c r="E10" s="7">
        <v>800</v>
      </c>
      <c r="F10" s="8">
        <v>46086</v>
      </c>
      <c r="G10" s="8">
        <v>46101</v>
      </c>
      <c r="H10" s="9"/>
      <c r="I10" s="9"/>
      <c r="J10" s="10"/>
      <c r="K10" s="4"/>
      <c r="L10" s="9"/>
      <c r="M10" s="10"/>
      <c r="N10" s="4"/>
      <c r="O10" s="9"/>
      <c r="P10" s="10"/>
      <c r="Q10" s="4"/>
      <c r="R10" s="9"/>
      <c r="S10" s="10"/>
      <c r="T10" s="11" t="s">
        <v>49</v>
      </c>
      <c r="U10">
        <f t="shared" si="0"/>
        <v>3</v>
      </c>
      <c r="V10">
        <f t="shared" si="1"/>
        <v>1</v>
      </c>
    </row>
    <row r="11" spans="1:25" ht="30" x14ac:dyDescent="0.25">
      <c r="A11" s="4">
        <v>3</v>
      </c>
      <c r="B11" s="5" t="s">
        <v>50</v>
      </c>
      <c r="C11" s="6" t="s">
        <v>0</v>
      </c>
      <c r="D11" s="6" t="s">
        <v>1</v>
      </c>
      <c r="E11" s="7">
        <v>2450</v>
      </c>
      <c r="F11" s="8">
        <v>46113</v>
      </c>
      <c r="G11" s="8">
        <v>46157</v>
      </c>
      <c r="H11" s="9"/>
      <c r="I11" s="9"/>
      <c r="J11" s="10"/>
      <c r="K11" s="4"/>
      <c r="L11" s="9"/>
      <c r="M11" s="10"/>
      <c r="N11" s="4"/>
      <c r="O11" s="9"/>
      <c r="P11" s="10"/>
      <c r="Q11" s="4"/>
      <c r="R11" s="9"/>
      <c r="S11" s="10"/>
      <c r="T11" s="11" t="s">
        <v>51</v>
      </c>
      <c r="U11">
        <f t="shared" si="0"/>
        <v>4</v>
      </c>
      <c r="V11">
        <f t="shared" si="1"/>
        <v>2</v>
      </c>
    </row>
    <row r="12" spans="1:25" ht="30" x14ac:dyDescent="0.25">
      <c r="A12" s="4">
        <v>4</v>
      </c>
      <c r="B12" s="5" t="s">
        <v>52</v>
      </c>
      <c r="C12" s="6" t="s">
        <v>13</v>
      </c>
      <c r="D12" s="6" t="s">
        <v>14</v>
      </c>
      <c r="E12" s="7">
        <v>650</v>
      </c>
      <c r="F12" s="8">
        <v>46183</v>
      </c>
      <c r="G12" s="8">
        <v>46198</v>
      </c>
      <c r="H12" s="9"/>
      <c r="I12" s="9"/>
      <c r="J12" s="10"/>
      <c r="K12" s="4"/>
      <c r="L12" s="9"/>
      <c r="M12" s="10"/>
      <c r="N12" s="4"/>
      <c r="O12" s="9"/>
      <c r="P12" s="10"/>
      <c r="Q12" s="4"/>
      <c r="R12" s="9"/>
      <c r="S12" s="10"/>
      <c r="T12" s="11" t="s">
        <v>53</v>
      </c>
      <c r="U12">
        <f t="shared" si="0"/>
        <v>6</v>
      </c>
      <c r="V12">
        <f t="shared" si="1"/>
        <v>2</v>
      </c>
    </row>
    <row r="13" spans="1:25" ht="30" x14ac:dyDescent="0.25">
      <c r="A13" s="4">
        <v>5</v>
      </c>
      <c r="B13" s="5" t="s">
        <v>54</v>
      </c>
      <c r="C13" s="6" t="s">
        <v>26</v>
      </c>
      <c r="D13" s="6" t="s">
        <v>16</v>
      </c>
      <c r="E13" s="7">
        <v>1950</v>
      </c>
      <c r="F13" s="8">
        <v>46266</v>
      </c>
      <c r="G13" s="8">
        <v>46310</v>
      </c>
      <c r="H13" s="9"/>
      <c r="I13" s="9"/>
      <c r="J13" s="10"/>
      <c r="K13" s="4"/>
      <c r="L13" s="9"/>
      <c r="M13" s="10"/>
      <c r="N13" s="4"/>
      <c r="O13" s="9"/>
      <c r="P13" s="10"/>
      <c r="Q13" s="4"/>
      <c r="R13" s="9"/>
      <c r="S13" s="10"/>
      <c r="T13" s="11" t="s">
        <v>55</v>
      </c>
      <c r="U13">
        <f t="shared" si="0"/>
        <v>9</v>
      </c>
      <c r="V13">
        <f t="shared" si="1"/>
        <v>3</v>
      </c>
    </row>
    <row r="14" spans="1:25" ht="30" x14ac:dyDescent="0.25">
      <c r="A14" s="4">
        <v>6</v>
      </c>
      <c r="B14" s="5" t="s">
        <v>56</v>
      </c>
      <c r="C14" s="6" t="s">
        <v>15</v>
      </c>
      <c r="D14" s="6" t="s">
        <v>1</v>
      </c>
      <c r="E14" s="7">
        <v>1100</v>
      </c>
      <c r="F14" s="8">
        <v>46328</v>
      </c>
      <c r="G14" s="8">
        <v>46356</v>
      </c>
      <c r="H14" s="9"/>
      <c r="I14" s="9"/>
      <c r="J14" s="10"/>
      <c r="K14" s="4"/>
      <c r="L14" s="9"/>
      <c r="M14" s="10"/>
      <c r="N14" s="4"/>
      <c r="O14" s="9"/>
      <c r="P14" s="10"/>
      <c r="Q14" s="4"/>
      <c r="R14" s="9"/>
      <c r="S14" s="10"/>
      <c r="T14" s="11" t="s">
        <v>57</v>
      </c>
      <c r="U14">
        <f t="shared" si="0"/>
        <v>11</v>
      </c>
      <c r="V14">
        <f t="shared" si="1"/>
        <v>4</v>
      </c>
    </row>
    <row r="15" spans="1:25" x14ac:dyDescent="0.25">
      <c r="A15" s="4">
        <v>7</v>
      </c>
      <c r="B15" s="5"/>
      <c r="C15" s="6"/>
      <c r="D15" s="6"/>
      <c r="E15" s="7"/>
      <c r="F15" s="8"/>
      <c r="G15" s="8"/>
      <c r="H15" s="9"/>
      <c r="I15" s="9"/>
      <c r="J15" s="10"/>
      <c r="K15" s="4"/>
      <c r="L15" s="9"/>
      <c r="M15" s="10"/>
      <c r="N15" s="4"/>
      <c r="O15" s="9"/>
      <c r="P15" s="10"/>
      <c r="Q15" s="4"/>
      <c r="R15" s="9"/>
      <c r="S15" s="10"/>
      <c r="T15" s="11"/>
      <c r="U15" t="str">
        <f t="shared" si="0"/>
        <v/>
      </c>
      <c r="V15" t="str">
        <f t="shared" si="1"/>
        <v/>
      </c>
    </row>
    <row r="16" spans="1:25" x14ac:dyDescent="0.25">
      <c r="A16" s="4">
        <v>8</v>
      </c>
      <c r="B16" s="5"/>
      <c r="C16" s="6"/>
      <c r="D16" s="6"/>
      <c r="E16" s="7"/>
      <c r="F16" s="8"/>
      <c r="G16" s="8"/>
      <c r="H16" s="9"/>
      <c r="I16" s="9"/>
      <c r="J16" s="10"/>
      <c r="K16" s="4"/>
      <c r="L16" s="9"/>
      <c r="M16" s="10"/>
      <c r="N16" s="4"/>
      <c r="O16" s="9"/>
      <c r="P16" s="10"/>
      <c r="Q16" s="4"/>
      <c r="R16" s="9"/>
      <c r="S16" s="10"/>
      <c r="T16" s="11"/>
      <c r="U16" t="str">
        <f t="shared" si="0"/>
        <v/>
      </c>
      <c r="V16" t="str">
        <f t="shared" si="1"/>
        <v/>
      </c>
    </row>
    <row r="17" spans="1:22" x14ac:dyDescent="0.25">
      <c r="A17" s="4">
        <v>9</v>
      </c>
      <c r="B17" s="5"/>
      <c r="C17" s="6"/>
      <c r="D17" s="6"/>
      <c r="E17" s="7"/>
      <c r="F17" s="8"/>
      <c r="G17" s="8"/>
      <c r="H17" s="9"/>
      <c r="I17" s="9"/>
      <c r="J17" s="10"/>
      <c r="K17" s="4"/>
      <c r="L17" s="9"/>
      <c r="M17" s="10"/>
      <c r="N17" s="4"/>
      <c r="O17" s="9"/>
      <c r="P17" s="10"/>
      <c r="Q17" s="4"/>
      <c r="R17" s="9"/>
      <c r="S17" s="10"/>
      <c r="T17" s="11"/>
      <c r="U17" t="str">
        <f t="shared" si="0"/>
        <v/>
      </c>
      <c r="V17" t="str">
        <f t="shared" si="1"/>
        <v/>
      </c>
    </row>
    <row r="18" spans="1:22" x14ac:dyDescent="0.25">
      <c r="A18" s="4">
        <v>10</v>
      </c>
      <c r="B18" s="5"/>
      <c r="C18" s="6"/>
      <c r="D18" s="6"/>
      <c r="E18" s="7"/>
      <c r="F18" s="8"/>
      <c r="G18" s="8"/>
      <c r="H18" s="9"/>
      <c r="I18" s="9"/>
      <c r="J18" s="10"/>
      <c r="K18" s="4"/>
      <c r="L18" s="9"/>
      <c r="M18" s="10"/>
      <c r="N18" s="4"/>
      <c r="O18" s="9"/>
      <c r="P18" s="10"/>
      <c r="Q18" s="4"/>
      <c r="R18" s="9"/>
      <c r="S18" s="10"/>
      <c r="T18" s="11"/>
      <c r="U18" t="str">
        <f t="shared" si="0"/>
        <v/>
      </c>
      <c r="V18" t="str">
        <f t="shared" si="1"/>
        <v/>
      </c>
    </row>
    <row r="19" spans="1:22" x14ac:dyDescent="0.25">
      <c r="A19" s="4">
        <v>11</v>
      </c>
      <c r="B19" s="5"/>
      <c r="C19" s="6"/>
      <c r="D19" s="6"/>
      <c r="E19" s="7"/>
      <c r="F19" s="8"/>
      <c r="G19" s="8"/>
      <c r="H19" s="9"/>
      <c r="I19" s="9"/>
      <c r="J19" s="10"/>
      <c r="K19" s="4"/>
      <c r="L19" s="9"/>
      <c r="M19" s="10"/>
      <c r="N19" s="4"/>
      <c r="O19" s="9"/>
      <c r="P19" s="10"/>
      <c r="Q19" s="4"/>
      <c r="R19" s="9"/>
      <c r="S19" s="10"/>
      <c r="T19" s="11"/>
      <c r="U19" t="str">
        <f t="shared" si="0"/>
        <v/>
      </c>
      <c r="V19" t="str">
        <f t="shared" si="1"/>
        <v/>
      </c>
    </row>
    <row r="20" spans="1:22" x14ac:dyDescent="0.25">
      <c r="A20" s="4">
        <v>12</v>
      </c>
      <c r="B20" s="5"/>
      <c r="C20" s="6"/>
      <c r="D20" s="6"/>
      <c r="E20" s="7"/>
      <c r="F20" s="8"/>
      <c r="G20" s="8"/>
      <c r="H20" s="9"/>
      <c r="I20" s="9"/>
      <c r="J20" s="10"/>
      <c r="K20" s="4"/>
      <c r="L20" s="9"/>
      <c r="M20" s="10"/>
      <c r="N20" s="4"/>
      <c r="O20" s="9"/>
      <c r="P20" s="10"/>
      <c r="Q20" s="4"/>
      <c r="R20" s="9"/>
      <c r="S20" s="10"/>
      <c r="T20" s="11"/>
      <c r="U20" t="str">
        <f t="shared" si="0"/>
        <v/>
      </c>
      <c r="V20" t="str">
        <f t="shared" si="1"/>
        <v/>
      </c>
    </row>
    <row r="21" spans="1:22" x14ac:dyDescent="0.25">
      <c r="A21" s="4">
        <v>13</v>
      </c>
      <c r="B21" s="5"/>
      <c r="C21" s="6"/>
      <c r="D21" s="6"/>
      <c r="E21" s="7"/>
      <c r="F21" s="8"/>
      <c r="G21" s="8"/>
      <c r="H21" s="9"/>
      <c r="I21" s="9"/>
      <c r="J21" s="10"/>
      <c r="K21" s="4"/>
      <c r="L21" s="9"/>
      <c r="M21" s="10"/>
      <c r="N21" s="4"/>
      <c r="O21" s="9"/>
      <c r="P21" s="10"/>
      <c r="Q21" s="4"/>
      <c r="R21" s="9"/>
      <c r="S21" s="10"/>
      <c r="T21" s="11"/>
      <c r="U21" t="str">
        <f t="shared" si="0"/>
        <v/>
      </c>
      <c r="V21" t="str">
        <f t="shared" si="1"/>
        <v/>
      </c>
    </row>
    <row r="22" spans="1:22" x14ac:dyDescent="0.25">
      <c r="A22" s="4">
        <v>14</v>
      </c>
      <c r="B22" s="5"/>
      <c r="C22" s="6"/>
      <c r="D22" s="6"/>
      <c r="E22" s="7"/>
      <c r="F22" s="8"/>
      <c r="G22" s="8"/>
      <c r="H22" s="9"/>
      <c r="I22" s="9"/>
      <c r="J22" s="10"/>
      <c r="K22" s="4"/>
      <c r="L22" s="9"/>
      <c r="M22" s="10"/>
      <c r="N22" s="4"/>
      <c r="O22" s="9"/>
      <c r="P22" s="10"/>
      <c r="Q22" s="4"/>
      <c r="R22" s="9"/>
      <c r="S22" s="10"/>
      <c r="T22" s="11"/>
      <c r="U22" t="str">
        <f t="shared" si="0"/>
        <v/>
      </c>
      <c r="V22" t="str">
        <f t="shared" si="1"/>
        <v/>
      </c>
    </row>
    <row r="23" spans="1:22" x14ac:dyDescent="0.25">
      <c r="A23" s="4">
        <v>15</v>
      </c>
      <c r="B23" s="5"/>
      <c r="C23" s="6"/>
      <c r="D23" s="6"/>
      <c r="E23" s="7"/>
      <c r="F23" s="8"/>
      <c r="G23" s="8"/>
      <c r="H23" s="9"/>
      <c r="I23" s="9"/>
      <c r="J23" s="10"/>
      <c r="K23" s="4"/>
      <c r="L23" s="9"/>
      <c r="M23" s="10"/>
      <c r="N23" s="4"/>
      <c r="O23" s="9"/>
      <c r="P23" s="10"/>
      <c r="Q23" s="4"/>
      <c r="R23" s="9"/>
      <c r="S23" s="10"/>
      <c r="T23" s="11"/>
      <c r="U23" t="str">
        <f t="shared" si="0"/>
        <v/>
      </c>
      <c r="V23" t="str">
        <f t="shared" si="1"/>
        <v/>
      </c>
    </row>
    <row r="24" spans="1:22" x14ac:dyDescent="0.25">
      <c r="A24" s="4">
        <v>16</v>
      </c>
      <c r="B24" s="12"/>
      <c r="C24" s="13"/>
      <c r="D24" s="13"/>
      <c r="E24" s="14"/>
      <c r="F24" s="15"/>
      <c r="G24" s="15"/>
      <c r="H24" s="16"/>
      <c r="I24" s="16"/>
      <c r="J24" s="17"/>
      <c r="K24" s="18"/>
      <c r="L24" s="16"/>
      <c r="M24" s="17"/>
      <c r="N24" s="18"/>
      <c r="O24" s="16"/>
      <c r="P24" s="17"/>
      <c r="Q24" s="18"/>
      <c r="R24" s="16"/>
      <c r="S24" s="17"/>
      <c r="T24" s="11"/>
      <c r="U24" t="str">
        <f t="shared" si="0"/>
        <v/>
      </c>
      <c r="V24" t="str">
        <f t="shared" si="1"/>
        <v/>
      </c>
    </row>
    <row r="26" spans="1:22" ht="30" customHeight="1" x14ac:dyDescent="0.25">
      <c r="A26" s="36" t="s">
        <v>58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</row>
    <row r="27" spans="1:22" ht="20.100000000000001" customHeight="1" x14ac:dyDescent="0.25">
      <c r="A27" s="23" t="s">
        <v>59</v>
      </c>
      <c r="B27" s="24"/>
      <c r="C27" s="26"/>
      <c r="D27" s="23" t="s">
        <v>60</v>
      </c>
      <c r="E27" s="24"/>
      <c r="F27" s="26"/>
      <c r="G27" s="23" t="s">
        <v>61</v>
      </c>
      <c r="H27" s="24"/>
      <c r="I27" s="25"/>
      <c r="J27" s="26"/>
      <c r="K27" s="24"/>
      <c r="L27" s="25"/>
      <c r="M27" s="25"/>
      <c r="N27" s="25"/>
      <c r="O27" s="25"/>
      <c r="P27" s="25"/>
      <c r="Q27" s="25"/>
      <c r="R27" s="25"/>
      <c r="S27" s="25"/>
      <c r="T27" s="26"/>
    </row>
  </sheetData>
  <autoFilter ref="A8:T24" xr:uid="{00000000-0009-0000-0000-000000000000}"/>
  <mergeCells count="28">
    <mergeCell ref="Q3:S3"/>
    <mergeCell ref="H4:J4"/>
    <mergeCell ref="N3:P3"/>
    <mergeCell ref="H6:J6"/>
    <mergeCell ref="A1:T1"/>
    <mergeCell ref="H27:J27"/>
    <mergeCell ref="H3:J3"/>
    <mergeCell ref="T5:T7"/>
    <mergeCell ref="N6:P6"/>
    <mergeCell ref="A2:E2"/>
    <mergeCell ref="K6:M6"/>
    <mergeCell ref="K4:M4"/>
    <mergeCell ref="A26:T26"/>
    <mergeCell ref="E27:F27"/>
    <mergeCell ref="H5:S5"/>
    <mergeCell ref="C5:C7"/>
    <mergeCell ref="E5:E7"/>
    <mergeCell ref="K3:M3"/>
    <mergeCell ref="N4:P4"/>
    <mergeCell ref="F5:F7"/>
    <mergeCell ref="K27:T27"/>
    <mergeCell ref="D5:D7"/>
    <mergeCell ref="Q4:S4"/>
    <mergeCell ref="A5:A7"/>
    <mergeCell ref="G5:G7"/>
    <mergeCell ref="B27:C27"/>
    <mergeCell ref="B5:B7"/>
    <mergeCell ref="Q6:S6"/>
  </mergeCells>
  <conditionalFormatting sqref="D9:D24">
    <cfRule type="expression" dxfId="4" priority="2">
      <formula>$D9="Completado"</formula>
    </cfRule>
    <cfRule type="expression" dxfId="3" priority="3">
      <formula>$D9="En curso"</formula>
    </cfRule>
    <cfRule type="expression" dxfId="2" priority="4">
      <formula>$D9="En riesgo"</formula>
    </cfRule>
  </conditionalFormatting>
  <conditionalFormatting sqref="F9:G24">
    <cfRule type="expression" dxfId="1" priority="5">
      <formula>AND($F9&lt;&gt;"",$G9&lt;&gt;"",$G9&lt;$F9)</formula>
    </cfRule>
  </conditionalFormatting>
  <conditionalFormatting sqref="H9:S24">
    <cfRule type="expression" dxfId="0" priority="1">
      <formula>AND($F9&lt;&gt;"",$G9&lt;&gt;"",DATE($B$3,H$7,1)&lt;=$G9,EOMONTH(DATE($B$3,H$7,1),0)&gt;=$F9)</formula>
    </cfRule>
  </conditionalFormatting>
  <dataValidations count="5">
    <dataValidation type="whole" error="Introduce un año válido (2000–2100)." prompt="Año del plan. Afecta al cronograma (meses)." sqref="B3" xr:uid="{00000000-0002-0000-0000-000000000000}">
      <formula1>2000</formula1>
      <formula2>2100</formula2>
    </dataValidation>
    <dataValidation type="list" allowBlank="1" error="Valor no válido." prompt="Selecciona un responsable." sqref="C9:C24" xr:uid="{00000000-0002-0000-0000-000001000000}">
      <formula1>ListaResponsables</formula1>
    </dataValidation>
    <dataValidation type="list" allowBlank="1" error="Valor no válido." prompt="Selecciona un estado." sqref="D9:D24" xr:uid="{00000000-0002-0000-0000-000002000000}">
      <formula1>ListaEstados</formula1>
    </dataValidation>
    <dataValidation type="decimal" operator="greaterThanOrEqual" allowBlank="1" error="El costo debe ser un número &gt;= 0." sqref="E9:E24" xr:uid="{00000000-0002-0000-0000-000003000000}">
      <formula1>0</formula1>
    </dataValidation>
    <dataValidation type="custom" allowBlank="1" sqref="F9:G24" xr:uid="{00000000-0002-0000-0000-000004000000}">
      <formula1>OR(F9="",AND(F9&gt;=DATE($B$3,1,1),F9&lt;=DATE($B$3,12,31)))</formula1>
    </dataValidation>
  </dataValidations>
  <pageMargins left="0.3" right="0.3" top="0.4" bottom="0.4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Plan anual</vt:lpstr>
      <vt:lpstr>'Plan anual'!Área_de_impresión</vt:lpstr>
      <vt:lpstr>ListaEstados</vt:lpstr>
      <vt:lpstr>ListaResponsables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2026-01-27T07:45:47Z</dcterms:created>
  <dcterms:modified xsi:type="dcterms:W3CDTF">2026-01-27T08:35:26Z</dcterms:modified>
</cp:coreProperties>
</file>