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tilla excel catálogo de productos y precios\"/>
    </mc:Choice>
  </mc:AlternateContent>
  <xr:revisionPtr revIDLastSave="0" documentId="8_{B2D2B67F-C7A9-4EC6-9971-5B6CF93803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tálogo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1" l="1"/>
  <c r="I5" i="1" s="1"/>
  <c r="L15" i="1"/>
  <c r="L16" i="1"/>
  <c r="L17" i="1"/>
  <c r="L18" i="1"/>
  <c r="L19" i="1"/>
  <c r="L20" i="1"/>
  <c r="L21" i="1"/>
  <c r="L22" i="1"/>
  <c r="L23" i="1"/>
  <c r="L24" i="1"/>
  <c r="L13" i="1"/>
  <c r="I4" i="1"/>
  <c r="I3" i="1"/>
</calcChain>
</file>

<file path=xl/sharedStrings.xml><?xml version="1.0" encoding="utf-8"?>
<sst xmlns="http://schemas.openxmlformats.org/spreadsheetml/2006/main" count="109" uniqueCount="90">
  <si>
    <t>DEMO-CATÁLOGO</t>
  </si>
  <si>
    <t>WWW: http://www.company.com</t>
  </si>
  <si>
    <t>E-mail: mail@company.com</t>
  </si>
  <si>
    <t>Teléfono: 206-xxx-0822</t>
  </si>
  <si>
    <t>Dirección: P.O. Box 34069 #381 Seattle, WA 981xx-10xx USA</t>
  </si>
  <si>
    <t>Plantilla generada: 2025-10-22 17:21</t>
  </si>
  <si>
    <t>Resumen rápido</t>
  </si>
  <si>
    <t>Productos activos</t>
  </si>
  <si>
    <t>Suma PVP (final)</t>
  </si>
  <si>
    <t>Suma PVP c/IVA</t>
  </si>
  <si>
    <t>Leyenda de estado:</t>
  </si>
  <si>
    <t>Nuevo</t>
  </si>
  <si>
    <t>Más vendido</t>
  </si>
  <si>
    <t>Oferta</t>
  </si>
  <si>
    <t>Acción</t>
  </si>
  <si>
    <t>No disponible</t>
  </si>
  <si>
    <t>Estado</t>
  </si>
  <si>
    <t>Código</t>
  </si>
  <si>
    <t>Descripción</t>
  </si>
  <si>
    <t>Columna 2</t>
  </si>
  <si>
    <t>Columna 3</t>
  </si>
  <si>
    <t>Categoría</t>
  </si>
  <si>
    <t>Marca</t>
  </si>
  <si>
    <t>Precio lista</t>
  </si>
  <si>
    <t>Descuento %</t>
  </si>
  <si>
    <t>Precio final</t>
  </si>
  <si>
    <t>IVA %</t>
  </si>
  <si>
    <t>Precio c/IVA</t>
  </si>
  <si>
    <t>Stock</t>
  </si>
  <si>
    <t>WB001</t>
  </si>
  <si>
    <t>AMELIE GALANTI 2018 bolso hombro mujer casual, colores blanco/beige/azul; set sin zapatos</t>
  </si>
  <si>
    <t>Value11</t>
  </si>
  <si>
    <t>Value21</t>
  </si>
  <si>
    <t>Bolsos</t>
  </si>
  <si>
    <t>Amelie</t>
  </si>
  <si>
    <t>WB002</t>
  </si>
  <si>
    <t>Shell bag handbag mujeres marcas famosas ladies fashion</t>
  </si>
  <si>
    <t>Value12</t>
  </si>
  <si>
    <t>Value22</t>
  </si>
  <si>
    <t>Shell</t>
  </si>
  <si>
    <t>WB003</t>
  </si>
  <si>
    <t>2018 nuevo bolso bandolera mujeres marca famosa</t>
  </si>
  <si>
    <t>Value13</t>
  </si>
  <si>
    <t>Value23</t>
  </si>
  <si>
    <t>Trendy</t>
  </si>
  <si>
    <t>WB004</t>
  </si>
  <si>
    <t>Bolso pequeño de moda, messenger PU suave, set PO</t>
  </si>
  <si>
    <t>Value14</t>
  </si>
  <si>
    <t>Value24</t>
  </si>
  <si>
    <t>Urban</t>
  </si>
  <si>
    <t>WB005</t>
  </si>
  <si>
    <t>Bolso lujo mujer cuero, handbag women's trunk</t>
  </si>
  <si>
    <t>Value15</t>
  </si>
  <si>
    <t>Value25</t>
  </si>
  <si>
    <t>Lux</t>
  </si>
  <si>
    <t>WB006</t>
  </si>
  <si>
    <t>Bolso real mujer hueco ombré handbag floral</t>
  </si>
  <si>
    <t>Value16</t>
  </si>
  <si>
    <t>Value26</t>
  </si>
  <si>
    <t>Floral</t>
  </si>
  <si>
    <t>WB007</t>
  </si>
  <si>
    <t>Nuevo arrival bolso mujer PU, handbag alta calidad</t>
  </si>
  <si>
    <t>Value17</t>
  </si>
  <si>
    <t>Value27</t>
  </si>
  <si>
    <t>PU Chic</t>
  </si>
  <si>
    <t>WB008</t>
  </si>
  <si>
    <t>2016 nuevo bolso mujer PU leather women shoulder</t>
  </si>
  <si>
    <t>Value18</t>
  </si>
  <si>
    <t>Value28</t>
  </si>
  <si>
    <t>Classic</t>
  </si>
  <si>
    <t>WB009</t>
  </si>
  <si>
    <t>Marcas famosas ladies hand bags, brown</t>
  </si>
  <si>
    <t>Value19</t>
  </si>
  <si>
    <t>Value29</t>
  </si>
  <si>
    <t>Famous</t>
  </si>
  <si>
    <t>WB010</t>
  </si>
  <si>
    <t>2018 nuevo fashion women bag hanging crossbody</t>
  </si>
  <si>
    <t>Value20</t>
  </si>
  <si>
    <t>Value30</t>
  </si>
  <si>
    <t>Street</t>
  </si>
  <si>
    <t>WB011</t>
  </si>
  <si>
    <t>Nueva brand bags para mujer, messenger</t>
  </si>
  <si>
    <t>Value31</t>
  </si>
  <si>
    <t>Neo</t>
  </si>
  <si>
    <t>WB013</t>
  </si>
  <si>
    <t>INLEELA 2018 fashion scub women bucket bag vintage</t>
  </si>
  <si>
    <t>Value32</t>
  </si>
  <si>
    <t>Inleela</t>
  </si>
  <si>
    <t>Tip: cambie los Estados desde el desplegable; el color se ajusta, el precio final y con IVA se calculan automáticamente.</t>
  </si>
  <si>
    <t>CATÁLOGO DE PRODUCTOS Y PRECIOS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</si>
</sst>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6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555555"/>
      <name val="Calibri"/>
      <family val="2"/>
      <scheme val="minor"/>
    </font>
    <font>
      <i/>
      <sz val="8"/>
      <color rgb="FF000666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6B6B"/>
        <bgColor indexed="64"/>
      </patternFill>
    </fill>
    <fill>
      <patternFill patternType="solid">
        <fgColor rgb="FF8FD694"/>
        <bgColor indexed="64"/>
      </patternFill>
    </fill>
    <fill>
      <patternFill patternType="solid">
        <fgColor rgb="FFFFD46B"/>
        <bgColor indexed="64"/>
      </patternFill>
    </fill>
    <fill>
      <patternFill patternType="solid">
        <fgColor rgb="FF7EC8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164" fontId="0" fillId="0" borderId="0" xfId="0" applyNumberFormat="1"/>
    <xf numFmtId="0" fontId="4" fillId="0" borderId="0" xfId="0" applyFont="1"/>
    <xf numFmtId="0" fontId="0" fillId="3" borderId="1" xfId="0" applyFill="1" applyBorder="1"/>
    <xf numFmtId="0" fontId="0" fillId="0" borderId="1" xfId="0" applyBorder="1" applyAlignment="1">
      <alignment horizontal="center" vertical="center"/>
    </xf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9" fontId="0" fillId="0" borderId="0" xfId="0" applyNumberFormat="1"/>
    <xf numFmtId="0" fontId="2" fillId="2" borderId="1" xfId="0" applyFont="1" applyFill="1" applyBorder="1"/>
    <xf numFmtId="0" fontId="4" fillId="0" borderId="0" xfId="0" applyFont="1"/>
    <xf numFmtId="0" fontId="5" fillId="8" borderId="2" xfId="0" applyFont="1" applyFill="1" applyBorder="1"/>
    <xf numFmtId="0" fontId="2" fillId="0" borderId="3" xfId="0" applyFont="1" applyBorder="1" applyAlignment="1">
      <alignment horizontal="left"/>
    </xf>
    <xf numFmtId="164" fontId="0" fillId="0" borderId="0" xfId="0" applyNumberFormat="1" applyAlignment="1">
      <alignment horizontal="left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11">
    <dxf>
      <font>
        <color rgb="FF777777"/>
      </font>
      <fill>
        <patternFill>
          <bgColor rgb="FFF0F0F0"/>
        </patternFill>
      </fill>
    </dxf>
    <dxf>
      <fill>
        <patternFill>
          <bgColor rgb="FFE7F4FF"/>
        </patternFill>
      </fill>
    </dxf>
    <dxf>
      <fill>
        <patternFill>
          <bgColor rgb="FFFFF5DD"/>
        </patternFill>
      </fill>
    </dxf>
    <dxf>
      <fill>
        <patternFill>
          <bgColor rgb="FFEAF6EA"/>
        </patternFill>
      </fill>
    </dxf>
    <dxf>
      <fill>
        <patternFill>
          <bgColor rgb="FFFFECEC"/>
        </patternFill>
      </fill>
    </dxf>
    <dxf>
      <font>
        <strike/>
      </font>
    </dxf>
    <dxf>
      <font>
        <color rgb="FF777777"/>
      </font>
      <fill>
        <patternFill>
          <bgColor rgb="FFF0F0F0"/>
        </patternFill>
      </fill>
    </dxf>
    <dxf>
      <fill>
        <patternFill>
          <bgColor rgb="FFE7F4FF"/>
        </patternFill>
      </fill>
    </dxf>
    <dxf>
      <fill>
        <patternFill>
          <bgColor rgb="FFFFF5DD"/>
        </patternFill>
      </fill>
    </dxf>
    <dxf>
      <fill>
        <patternFill>
          <bgColor rgb="FFEAF6EA"/>
        </patternFill>
      </fill>
    </dxf>
    <dxf>
      <fill>
        <patternFill>
          <bgColor rgb="FFFFECE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roductos" displayName="Productos" ref="A12:M24" totalsRowShown="0">
  <autoFilter ref="A12:M24" xr:uid="{00000000-0009-0000-0100-000001000000}"/>
  <tableColumns count="13">
    <tableColumn id="1" xr3:uid="{00000000-0010-0000-0000-000001000000}" name="Estado"/>
    <tableColumn id="2" xr3:uid="{00000000-0010-0000-0000-000002000000}" name="Código"/>
    <tableColumn id="3" xr3:uid="{00000000-0010-0000-0000-000003000000}" name="Descripción"/>
    <tableColumn id="4" xr3:uid="{00000000-0010-0000-0000-000004000000}" name="Columna 2"/>
    <tableColumn id="5" xr3:uid="{00000000-0010-0000-0000-000005000000}" name="Columna 3"/>
    <tableColumn id="6" xr3:uid="{00000000-0010-0000-0000-000006000000}" name="Categoría"/>
    <tableColumn id="7" xr3:uid="{00000000-0010-0000-0000-000007000000}" name="Marca"/>
    <tableColumn id="8" xr3:uid="{00000000-0010-0000-0000-000008000000}" name="Precio lista"/>
    <tableColumn id="9" xr3:uid="{00000000-0010-0000-0000-000009000000}" name="Descuento %"/>
    <tableColumn id="10" xr3:uid="{00000000-0010-0000-0000-00000A000000}" name="Precio final"/>
    <tableColumn id="11" xr3:uid="{00000000-0010-0000-0000-00000B000000}" name="IVA %"/>
    <tableColumn id="12" xr3:uid="{00000000-0010-0000-0000-00000C000000}" name="Precio c/IVA">
      <calculatedColumnFormula>J13*(1+K13)</calculatedColumnFormula>
    </tableColumn>
    <tableColumn id="13" xr3:uid="{00000000-0010-0000-0000-00000D000000}" name="Stock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workbookViewId="0">
      <pane xSplit="2" ySplit="12" topLeftCell="C13" activePane="bottomRight" state="frozen"/>
      <selection pane="topRight" activeCell="C1" sqref="C1"/>
      <selection pane="bottomLeft" activeCell="A17" sqref="A17"/>
      <selection pane="bottomRight" activeCell="Y29" sqref="Y29"/>
    </sheetView>
  </sheetViews>
  <sheetFormatPr baseColWidth="10" defaultColWidth="9.140625" defaultRowHeight="15" x14ac:dyDescent="0.25"/>
  <cols>
    <col min="1" max="1" width="13.7109375" customWidth="1"/>
    <col min="2" max="2" width="9.42578125" bestFit="1" customWidth="1"/>
    <col min="3" max="3" width="3.7109375" customWidth="1"/>
    <col min="4" max="4" width="14.7109375" customWidth="1"/>
    <col min="5" max="5" width="3.7109375" customWidth="1"/>
    <col min="6" max="6" width="14.7109375" customWidth="1"/>
    <col min="7" max="7" width="3.7109375" customWidth="1"/>
    <col min="8" max="8" width="16.5703125" bestFit="1" customWidth="1"/>
    <col min="9" max="9" width="5.140625" customWidth="1"/>
    <col min="10" max="10" width="14.7109375" customWidth="1"/>
    <col min="11" max="11" width="4.7109375" customWidth="1"/>
    <col min="12" max="12" width="14.7109375" customWidth="1"/>
    <col min="13" max="13" width="10.7109375" customWidth="1"/>
  </cols>
  <sheetData>
    <row r="1" spans="1:13" ht="26.25" x14ac:dyDescent="0.25">
      <c r="A1" s="17" t="s">
        <v>89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x14ac:dyDescent="0.25">
      <c r="A2" s="1" t="s">
        <v>0</v>
      </c>
      <c r="H2" s="12" t="s">
        <v>6</v>
      </c>
      <c r="I2" s="12"/>
      <c r="J2" s="12"/>
      <c r="K2" s="12"/>
      <c r="L2" s="12"/>
    </row>
    <row r="3" spans="1:13" ht="15.75" thickBot="1" x14ac:dyDescent="0.3">
      <c r="A3" s="2" t="s">
        <v>1</v>
      </c>
      <c r="H3" s="14" t="s">
        <v>7</v>
      </c>
      <c r="I3" s="15">
        <f>COUNTIFS(Productos[Estado],"&lt;&gt;No disponible")</f>
        <v>11</v>
      </c>
      <c r="J3" s="15"/>
    </row>
    <row r="4" spans="1:13" ht="16.5" thickTop="1" thickBot="1" x14ac:dyDescent="0.3">
      <c r="A4" s="2" t="s">
        <v>2</v>
      </c>
      <c r="H4" s="14" t="s">
        <v>8</v>
      </c>
      <c r="I4" s="16">
        <f>SUMIFS(Productos[Precio final],Productos[Estado],"&lt;&gt;No disponible")</f>
        <v>221</v>
      </c>
      <c r="J4" s="16"/>
    </row>
    <row r="5" spans="1:13" ht="16.5" thickTop="1" thickBot="1" x14ac:dyDescent="0.3">
      <c r="A5" s="2" t="s">
        <v>3</v>
      </c>
      <c r="H5" s="14" t="s">
        <v>9</v>
      </c>
      <c r="I5" s="16">
        <f>SUMIFS(Productos[Precio c/IVA],Productos[Estado],"&lt;&gt;No disponible")</f>
        <v>267.40999999999997</v>
      </c>
      <c r="J5" s="16"/>
    </row>
    <row r="6" spans="1:13" ht="15.75" thickTop="1" x14ac:dyDescent="0.25">
      <c r="A6" s="2" t="s">
        <v>4</v>
      </c>
    </row>
    <row r="7" spans="1:13" x14ac:dyDescent="0.25">
      <c r="A7" s="4" t="s">
        <v>5</v>
      </c>
    </row>
    <row r="9" spans="1:13" x14ac:dyDescent="0.25">
      <c r="A9" s="1" t="s">
        <v>10</v>
      </c>
      <c r="C9" s="5"/>
      <c r="D9" s="6" t="s">
        <v>11</v>
      </c>
      <c r="E9" s="7"/>
      <c r="F9" s="6" t="s">
        <v>12</v>
      </c>
      <c r="G9" s="8"/>
      <c r="H9" s="6" t="s">
        <v>13</v>
      </c>
      <c r="I9" s="9"/>
      <c r="J9" s="6" t="s">
        <v>14</v>
      </c>
      <c r="K9" s="10"/>
      <c r="L9" s="6" t="s">
        <v>15</v>
      </c>
    </row>
    <row r="12" spans="1:13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22</v>
      </c>
      <c r="H12" t="s">
        <v>23</v>
      </c>
      <c r="I12" t="s">
        <v>24</v>
      </c>
      <c r="J12" t="s">
        <v>25</v>
      </c>
      <c r="K12" t="s">
        <v>26</v>
      </c>
      <c r="L12" t="s">
        <v>27</v>
      </c>
      <c r="M12" t="s">
        <v>28</v>
      </c>
    </row>
    <row r="13" spans="1:13" x14ac:dyDescent="0.25">
      <c r="A13" t="s">
        <v>11</v>
      </c>
      <c r="B13" t="s">
        <v>29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s="3">
        <v>24.4</v>
      </c>
      <c r="I13" s="11">
        <v>0.51</v>
      </c>
      <c r="J13" s="3">
        <v>50</v>
      </c>
      <c r="K13" s="11">
        <v>0.21</v>
      </c>
      <c r="L13" s="3">
        <f>J13*(1+K13)</f>
        <v>60.5</v>
      </c>
      <c r="M13">
        <v>12</v>
      </c>
    </row>
    <row r="14" spans="1:13" x14ac:dyDescent="0.25">
      <c r="B14" t="s">
        <v>35</v>
      </c>
      <c r="C14" t="s">
        <v>36</v>
      </c>
      <c r="D14" t="s">
        <v>37</v>
      </c>
      <c r="E14" t="s">
        <v>38</v>
      </c>
      <c r="F14" t="s">
        <v>33</v>
      </c>
      <c r="G14" t="s">
        <v>39</v>
      </c>
      <c r="H14" s="3">
        <v>16.8</v>
      </c>
      <c r="I14" s="11">
        <v>0</v>
      </c>
      <c r="J14" s="3">
        <v>25</v>
      </c>
      <c r="K14" s="11">
        <v>0.21</v>
      </c>
      <c r="L14" s="3">
        <f t="shared" ref="L14:L24" si="0">J14*(1+K14)</f>
        <v>30.25</v>
      </c>
      <c r="M14">
        <v>20</v>
      </c>
    </row>
    <row r="15" spans="1:13" x14ac:dyDescent="0.25">
      <c r="A15" t="s">
        <v>13</v>
      </c>
      <c r="B15" t="s">
        <v>40</v>
      </c>
      <c r="C15" t="s">
        <v>41</v>
      </c>
      <c r="D15" t="s">
        <v>42</v>
      </c>
      <c r="E15" t="s">
        <v>43</v>
      </c>
      <c r="F15" t="s">
        <v>33</v>
      </c>
      <c r="G15" t="s">
        <v>44</v>
      </c>
      <c r="H15" s="3">
        <v>23.7</v>
      </c>
      <c r="I15" s="11">
        <v>0.28000000000000003</v>
      </c>
      <c r="J15" s="3">
        <v>15</v>
      </c>
      <c r="K15" s="11">
        <v>0.21</v>
      </c>
      <c r="L15" s="3">
        <f t="shared" si="0"/>
        <v>18.149999999999999</v>
      </c>
      <c r="M15">
        <v>8</v>
      </c>
    </row>
    <row r="16" spans="1:13" x14ac:dyDescent="0.25">
      <c r="A16" t="s">
        <v>14</v>
      </c>
      <c r="B16" t="s">
        <v>45</v>
      </c>
      <c r="C16" t="s">
        <v>46</v>
      </c>
      <c r="D16" t="s">
        <v>47</v>
      </c>
      <c r="E16" t="s">
        <v>48</v>
      </c>
      <c r="F16" t="s">
        <v>33</v>
      </c>
      <c r="G16" t="s">
        <v>49</v>
      </c>
      <c r="H16" s="3">
        <v>40.9</v>
      </c>
      <c r="I16" s="11">
        <v>0.46</v>
      </c>
      <c r="J16" s="3">
        <v>20</v>
      </c>
      <c r="K16" s="11">
        <v>0.21</v>
      </c>
      <c r="L16" s="3">
        <f t="shared" si="0"/>
        <v>24.2</v>
      </c>
      <c r="M16">
        <v>6</v>
      </c>
    </row>
    <row r="17" spans="1:13" x14ac:dyDescent="0.25">
      <c r="A17" t="s">
        <v>12</v>
      </c>
      <c r="B17" t="s">
        <v>50</v>
      </c>
      <c r="C17" t="s">
        <v>51</v>
      </c>
      <c r="D17" t="s">
        <v>52</v>
      </c>
      <c r="E17" t="s">
        <v>53</v>
      </c>
      <c r="F17" t="s">
        <v>33</v>
      </c>
      <c r="G17" t="s">
        <v>54</v>
      </c>
      <c r="H17" s="3">
        <v>55.68</v>
      </c>
      <c r="I17" s="11">
        <v>0.12</v>
      </c>
      <c r="J17" s="3">
        <v>10</v>
      </c>
      <c r="K17" s="11">
        <v>0.21</v>
      </c>
      <c r="L17" s="3">
        <f t="shared" si="0"/>
        <v>12.1</v>
      </c>
      <c r="M17">
        <v>25</v>
      </c>
    </row>
    <row r="18" spans="1:13" x14ac:dyDescent="0.25">
      <c r="A18" t="s">
        <v>15</v>
      </c>
      <c r="B18" t="s">
        <v>55</v>
      </c>
      <c r="C18" t="s">
        <v>56</v>
      </c>
      <c r="D18" t="s">
        <v>57</v>
      </c>
      <c r="E18" t="s">
        <v>58</v>
      </c>
      <c r="F18" t="s">
        <v>33</v>
      </c>
      <c r="G18" t="s">
        <v>59</v>
      </c>
      <c r="H18" s="3">
        <v>22.9</v>
      </c>
      <c r="I18" s="11">
        <v>0</v>
      </c>
      <c r="J18" s="3">
        <v>0</v>
      </c>
      <c r="K18" s="11">
        <v>0.21</v>
      </c>
      <c r="L18" s="3">
        <f t="shared" si="0"/>
        <v>0</v>
      </c>
      <c r="M18">
        <v>0</v>
      </c>
    </row>
    <row r="19" spans="1:13" x14ac:dyDescent="0.25">
      <c r="B19" t="s">
        <v>60</v>
      </c>
      <c r="C19" t="s">
        <v>61</v>
      </c>
      <c r="D19" t="s">
        <v>62</v>
      </c>
      <c r="E19" t="s">
        <v>63</v>
      </c>
      <c r="F19" t="s">
        <v>33</v>
      </c>
      <c r="G19" t="s">
        <v>64</v>
      </c>
      <c r="H19" s="3">
        <v>12</v>
      </c>
      <c r="I19" s="11">
        <v>0</v>
      </c>
      <c r="J19" s="3">
        <v>40</v>
      </c>
      <c r="K19" s="11">
        <v>0.21</v>
      </c>
      <c r="L19" s="3">
        <f t="shared" si="0"/>
        <v>48.4</v>
      </c>
      <c r="M19">
        <v>32</v>
      </c>
    </row>
    <row r="20" spans="1:13" x14ac:dyDescent="0.25">
      <c r="B20" t="s">
        <v>65</v>
      </c>
      <c r="C20" t="s">
        <v>66</v>
      </c>
      <c r="D20" t="s">
        <v>67</v>
      </c>
      <c r="E20" t="s">
        <v>68</v>
      </c>
      <c r="F20" t="s">
        <v>33</v>
      </c>
      <c r="G20" t="s">
        <v>69</v>
      </c>
      <c r="H20" s="3">
        <v>34.1</v>
      </c>
      <c r="I20" s="11">
        <v>0.1</v>
      </c>
      <c r="J20" s="3">
        <v>20</v>
      </c>
      <c r="K20" s="11">
        <v>0.21</v>
      </c>
      <c r="L20" s="3">
        <f t="shared" si="0"/>
        <v>24.2</v>
      </c>
      <c r="M20">
        <v>17</v>
      </c>
    </row>
    <row r="21" spans="1:13" x14ac:dyDescent="0.25">
      <c r="A21" t="s">
        <v>13</v>
      </c>
      <c r="B21" t="s">
        <v>70</v>
      </c>
      <c r="C21" t="s">
        <v>71</v>
      </c>
      <c r="D21" t="s">
        <v>72</v>
      </c>
      <c r="E21" t="s">
        <v>73</v>
      </c>
      <c r="F21" t="s">
        <v>33</v>
      </c>
      <c r="G21" t="s">
        <v>74</v>
      </c>
      <c r="H21" s="3">
        <v>51</v>
      </c>
      <c r="I21" s="11">
        <v>0.2</v>
      </c>
      <c r="J21" s="3">
        <v>20</v>
      </c>
      <c r="K21" s="11">
        <v>0.21</v>
      </c>
      <c r="L21" s="3">
        <f t="shared" si="0"/>
        <v>24.2</v>
      </c>
      <c r="M21">
        <v>9</v>
      </c>
    </row>
    <row r="22" spans="1:13" x14ac:dyDescent="0.25">
      <c r="B22" t="s">
        <v>75</v>
      </c>
      <c r="C22" t="s">
        <v>76</v>
      </c>
      <c r="D22" t="s">
        <v>77</v>
      </c>
      <c r="E22" t="s">
        <v>78</v>
      </c>
      <c r="F22" t="s">
        <v>33</v>
      </c>
      <c r="G22" t="s">
        <v>79</v>
      </c>
      <c r="H22" s="3">
        <v>67</v>
      </c>
      <c r="I22" s="11">
        <v>0</v>
      </c>
      <c r="J22" s="3">
        <v>10</v>
      </c>
      <c r="K22" s="11">
        <v>0.21</v>
      </c>
      <c r="L22" s="3">
        <f t="shared" si="0"/>
        <v>12.1</v>
      </c>
      <c r="M22">
        <v>11</v>
      </c>
    </row>
    <row r="23" spans="1:13" x14ac:dyDescent="0.25">
      <c r="B23" t="s">
        <v>80</v>
      </c>
      <c r="C23" t="s">
        <v>81</v>
      </c>
      <c r="D23" t="s">
        <v>82</v>
      </c>
      <c r="E23" t="s">
        <v>82</v>
      </c>
      <c r="F23" t="s">
        <v>33</v>
      </c>
      <c r="G23" t="s">
        <v>83</v>
      </c>
      <c r="H23" s="3">
        <v>54</v>
      </c>
      <c r="I23" s="11">
        <v>0</v>
      </c>
      <c r="J23" s="3">
        <v>11</v>
      </c>
      <c r="K23" s="11">
        <v>0.21</v>
      </c>
      <c r="L23" s="3">
        <f t="shared" si="0"/>
        <v>13.309999999999999</v>
      </c>
      <c r="M23">
        <v>5</v>
      </c>
    </row>
    <row r="24" spans="1:13" x14ac:dyDescent="0.25">
      <c r="B24" t="s">
        <v>84</v>
      </c>
      <c r="C24" t="s">
        <v>85</v>
      </c>
      <c r="D24" t="s">
        <v>86</v>
      </c>
      <c r="E24" t="s">
        <v>86</v>
      </c>
      <c r="F24" t="s">
        <v>33</v>
      </c>
      <c r="G24" t="s">
        <v>87</v>
      </c>
      <c r="H24" s="3">
        <v>32</v>
      </c>
      <c r="I24" s="11">
        <v>0</v>
      </c>
      <c r="J24" s="3">
        <v>0</v>
      </c>
      <c r="K24" s="11">
        <v>0.21</v>
      </c>
      <c r="L24" s="3">
        <f t="shared" si="0"/>
        <v>0</v>
      </c>
      <c r="M24">
        <v>13</v>
      </c>
    </row>
    <row r="27" spans="1:13" x14ac:dyDescent="0.25">
      <c r="A27" s="13" t="s">
        <v>88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</sheetData>
  <mergeCells count="6">
    <mergeCell ref="A1:M1"/>
    <mergeCell ref="H2:L2"/>
    <mergeCell ref="A27:M27"/>
    <mergeCell ref="I3:J3"/>
    <mergeCell ref="I4:J4"/>
    <mergeCell ref="I5:J5"/>
  </mergeCells>
  <conditionalFormatting sqref="A12:M24">
    <cfRule type="expression" dxfId="10" priority="6">
      <formula>$A12="Nuevo"</formula>
    </cfRule>
    <cfRule type="expression" dxfId="9" priority="8">
      <formula>$A12="Más vendido"</formula>
    </cfRule>
    <cfRule type="expression" dxfId="8" priority="9">
      <formula>$A12="Oferta"</formula>
    </cfRule>
    <cfRule type="expression" dxfId="7" priority="10">
      <formula>$A12="Acción"</formula>
    </cfRule>
    <cfRule type="expression" dxfId="6" priority="11">
      <formula>$A12="No disponible"</formula>
    </cfRule>
  </conditionalFormatting>
  <conditionalFormatting sqref="H12:H24">
    <cfRule type="expression" dxfId="5" priority="72">
      <formula>OR($I12&gt;0,$A12="Oferta",$A12="Acción")</formula>
    </cfRule>
  </conditionalFormatting>
  <conditionalFormatting sqref="H3:H5">
    <cfRule type="expression" dxfId="4" priority="1">
      <formula>$A3="Nuevo"</formula>
    </cfRule>
    <cfRule type="expression" dxfId="3" priority="2">
      <formula>$A3="Más vendido"</formula>
    </cfRule>
    <cfRule type="expression" dxfId="2" priority="3">
      <formula>$A3="Oferta"</formula>
    </cfRule>
    <cfRule type="expression" dxfId="1" priority="4">
      <formula>$A3="Acción"</formula>
    </cfRule>
    <cfRule type="expression" dxfId="0" priority="5">
      <formula>$A3="No disponible"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Catálogo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2025-10-22T17:21:24Z</dcterms:created>
  <dcterms:modified xsi:type="dcterms:W3CDTF">2025-10-22T17:26:53Z</dcterms:modified>
</cp:coreProperties>
</file>