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ergi\Documents\SEO\SEO\AA_Webs\Plantillama\excel\plantilla distribución mesas boda excel\"/>
    </mc:Choice>
  </mc:AlternateContent>
  <xr:revisionPtr revIDLastSave="0" documentId="8_{6BE82A8B-6DB8-4A81-B516-1A57580CD8C2}" xr6:coauthVersionLast="47" xr6:coauthVersionMax="47" xr10:uidLastSave="{00000000-0000-0000-0000-000000000000}"/>
  <bookViews>
    <workbookView xWindow="-28920" yWindow="-120" windowWidth="29040" windowHeight="15720" firstSheet="2" activeTab="2" xr2:uid="{00000000-000D-0000-FFFF-FFFF00000000}"/>
  </bookViews>
  <sheets>
    <sheet name="Invitados" sheetId="1" r:id="rId1"/>
    <sheet name="Mesas" sheetId="2" r:id="rId2"/>
    <sheet name="Plano" sheetId="3" r:id="rId3"/>
    <sheet name="Asignaciones" sheetId="4" state="hidden" r:id="rId4"/>
    <sheet name="Sin asignar" sheetId="5" r:id="rId5"/>
    <sheet name="Resumen" sheetId="6" r:id="rId6"/>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6" l="1"/>
  <c r="B4" i="6"/>
  <c r="B6" i="6" s="1"/>
  <c r="B3" i="6"/>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 i="4"/>
  <c r="BQ45" i="3"/>
  <c r="AY45" i="3"/>
  <c r="AG45" i="3"/>
  <c r="O45" i="3"/>
  <c r="BQ28" i="3"/>
  <c r="AY28" i="3"/>
  <c r="AV28" i="3"/>
  <c r="AG28" i="3"/>
  <c r="AD28" i="3"/>
  <c r="O28" i="3"/>
  <c r="L28" i="3"/>
  <c r="BQ11" i="3"/>
  <c r="BN11" i="3"/>
  <c r="AY11" i="3"/>
  <c r="AV11" i="3"/>
  <c r="AG11" i="3"/>
  <c r="O11" i="3"/>
  <c r="E13" i="2"/>
  <c r="BN45" i="3" s="1"/>
  <c r="E12" i="2"/>
  <c r="AV45" i="3" s="1"/>
  <c r="E11" i="2"/>
  <c r="AD45" i="3" s="1"/>
  <c r="E10" i="2"/>
  <c r="F10" i="2" s="1"/>
  <c r="E9" i="2"/>
  <c r="G9" i="2" s="1"/>
  <c r="E8" i="2"/>
  <c r="F8" i="2" s="1"/>
  <c r="E7" i="2"/>
  <c r="G7" i="2" s="1"/>
  <c r="E6" i="2"/>
  <c r="F6" i="2" s="1"/>
  <c r="E5" i="2"/>
  <c r="G5" i="2" s="1"/>
  <c r="E4" i="2"/>
  <c r="G4" i="2" s="1"/>
  <c r="E3" i="2"/>
  <c r="AD11" i="3" s="1"/>
  <c r="E2" i="2"/>
  <c r="L11" i="3" s="1"/>
  <c r="G6" i="2" l="1"/>
  <c r="G8" i="2"/>
  <c r="F9" i="2"/>
  <c r="F2" i="2"/>
  <c r="G3" i="2"/>
  <c r="G10" i="2"/>
  <c r="F4" i="2"/>
  <c r="G11" i="2"/>
  <c r="F5" i="2"/>
  <c r="BN28" i="3"/>
  <c r="F12" i="2"/>
  <c r="G12" i="2"/>
  <c r="L45" i="3"/>
  <c r="G2" i="2"/>
  <c r="F3" i="2"/>
  <c r="F11" i="2"/>
  <c r="F13" i="2"/>
  <c r="G13" i="2"/>
  <c r="F7" i="2"/>
</calcChain>
</file>

<file path=xl/sharedStrings.xml><?xml version="1.0" encoding="utf-8"?>
<sst xmlns="http://schemas.openxmlformats.org/spreadsheetml/2006/main" count="532" uniqueCount="139">
  <si>
    <t>ID</t>
  </si>
  <si>
    <t>Nombre</t>
  </si>
  <si>
    <t>Grupo</t>
  </si>
  <si>
    <t>Sexo</t>
  </si>
  <si>
    <t>Edad</t>
  </si>
  <si>
    <t>Confirmado</t>
  </si>
  <si>
    <t>Menú</t>
  </si>
  <si>
    <t>Acompañante</t>
  </si>
  <si>
    <t>Preferencia de mesa</t>
  </si>
  <si>
    <t>Junto a</t>
  </si>
  <si>
    <t>Separado de</t>
  </si>
  <si>
    <t>Notas</t>
  </si>
  <si>
    <t>Ana López</t>
  </si>
  <si>
    <t>Amigos</t>
  </si>
  <si>
    <t>M</t>
  </si>
  <si>
    <t>Sí</t>
  </si>
  <si>
    <t>Normal</t>
  </si>
  <si>
    <t>Carlos Pérez</t>
  </si>
  <si>
    <t>Niños</t>
  </si>
  <si>
    <t>Infantil</t>
  </si>
  <si>
    <t>María Gómez</t>
  </si>
  <si>
    <t>Familia Novio</t>
  </si>
  <si>
    <t>No</t>
  </si>
  <si>
    <t>Celíaco</t>
  </si>
  <si>
    <t>Jorge Ruiz</t>
  </si>
  <si>
    <t>Familia Novia</t>
  </si>
  <si>
    <t>Lucía Fernández</t>
  </si>
  <si>
    <t>Sergio Ramírez</t>
  </si>
  <si>
    <t>F</t>
  </si>
  <si>
    <t>Paula Díaz</t>
  </si>
  <si>
    <t>Vegetariano</t>
  </si>
  <si>
    <t>David Torres</t>
  </si>
  <si>
    <t>Elena Castillo</t>
  </si>
  <si>
    <t>Miguel Ortega</t>
  </si>
  <si>
    <t>Laura Navarro</t>
  </si>
  <si>
    <t>Trabajo</t>
  </si>
  <si>
    <t>Vegano</t>
  </si>
  <si>
    <t>Adrián Molina</t>
  </si>
  <si>
    <t>Natalia Santos</t>
  </si>
  <si>
    <t>Iván Herrera</t>
  </si>
  <si>
    <t>Carmen Vázquez</t>
  </si>
  <si>
    <t>Luis Martín</t>
  </si>
  <si>
    <t>Andrea Romero</t>
  </si>
  <si>
    <t>Óscar Delgado</t>
  </si>
  <si>
    <t>Patricia Cruz</t>
  </si>
  <si>
    <t>Raúl Vega</t>
  </si>
  <si>
    <t>Inés Morales</t>
  </si>
  <si>
    <t>Víctor Cabrera</t>
  </si>
  <si>
    <t>Sara Rivas</t>
  </si>
  <si>
    <t>Hugo León</t>
  </si>
  <si>
    <t>Noa Iglesias</t>
  </si>
  <si>
    <t>Javier Soto</t>
  </si>
  <si>
    <t>Marta Núñez</t>
  </si>
  <si>
    <t>Rubén Pardo</t>
  </si>
  <si>
    <t>Alicia Reyes</t>
  </si>
  <si>
    <t>Pablo Cortés</t>
  </si>
  <si>
    <t>Claudia Vidal</t>
  </si>
  <si>
    <t>Gonzalo Arias</t>
  </si>
  <si>
    <t>Irene Solís</t>
  </si>
  <si>
    <t>Alberto Lara</t>
  </si>
  <si>
    <t>Rocío Pacheco</t>
  </si>
  <si>
    <t>Diego Gallardo</t>
  </si>
  <si>
    <t>Beatriz Lozano</t>
  </si>
  <si>
    <t>Marcos Camacho</t>
  </si>
  <si>
    <t>Sofía Sáez</t>
  </si>
  <si>
    <t>Tomás Peña</t>
  </si>
  <si>
    <t>Valeria Aznar</t>
  </si>
  <si>
    <t>Álvaro Crespo</t>
  </si>
  <si>
    <t>Patricio Neri</t>
  </si>
  <si>
    <t>Lola Cebrián</t>
  </si>
  <si>
    <t>Esteban Mora</t>
  </si>
  <si>
    <t>Celia Carrasco</t>
  </si>
  <si>
    <t>Nerea Cuesta</t>
  </si>
  <si>
    <t>Francisco Gil</t>
  </si>
  <si>
    <t>Verónica Bravo</t>
  </si>
  <si>
    <t>Daniela Roldán</t>
  </si>
  <si>
    <t>Ethan Flores</t>
  </si>
  <si>
    <t>Gabriela Mena</t>
  </si>
  <si>
    <t>Joaquín Salas</t>
  </si>
  <si>
    <t>Jimena Tapia</t>
  </si>
  <si>
    <t>Mateo Cuéllar</t>
  </si>
  <si>
    <t>Catalina Esquivel</t>
  </si>
  <si>
    <t>Ismael Bravo</t>
  </si>
  <si>
    <t>Teresa Ros</t>
  </si>
  <si>
    <t>Bruno Aguado</t>
  </si>
  <si>
    <t>Gael Prieto</t>
  </si>
  <si>
    <t>Ariadna Benítez</t>
  </si>
  <si>
    <t>Emma Valdés</t>
  </si>
  <si>
    <t>Santiago Ríos</t>
  </si>
  <si>
    <t>Clara Quesada</t>
  </si>
  <si>
    <t>Mesa</t>
  </si>
  <si>
    <t>Capacidad</t>
  </si>
  <si>
    <t>Tipo</t>
  </si>
  <si>
    <t>Asignados</t>
  </si>
  <si>
    <t>Disponibles</t>
  </si>
  <si>
    <t>Ocupación %</t>
  </si>
  <si>
    <t>Redonda</t>
  </si>
  <si>
    <t>Cómo usar:</t>
  </si>
  <si>
    <t>1) Edita la hoja 'Invitados' (marca Confirmado = Sí).</t>
  </si>
  <si>
    <t>2) Elige un invitado desde el desplegable en cada asiento.</t>
  </si>
  <si>
    <t>Mesa 1</t>
  </si>
  <si>
    <t>Asignados / Capacidad</t>
  </si>
  <si>
    <t>Mesa 2</t>
  </si>
  <si>
    <t>Mesa 3</t>
  </si>
  <si>
    <t>Mesa 4</t>
  </si>
  <si>
    <t>3) Revisa 'Sin asignar' y 'Resumen' para cerrar el plano.</t>
  </si>
  <si>
    <t>/</t>
  </si>
  <si>
    <t>1</t>
  </si>
  <si>
    <t>8</t>
  </si>
  <si>
    <t>2</t>
  </si>
  <si>
    <t>3</t>
  </si>
  <si>
    <t>4</t>
  </si>
  <si>
    <t>7</t>
  </si>
  <si>
    <t>6</t>
  </si>
  <si>
    <t>5</t>
  </si>
  <si>
    <t>Mesa 5</t>
  </si>
  <si>
    <t>Mesa 6</t>
  </si>
  <si>
    <t>Mesa 7</t>
  </si>
  <si>
    <t>Mesa 8</t>
  </si>
  <si>
    <t>Mesa 9</t>
  </si>
  <si>
    <t>Mesa 10</t>
  </si>
  <si>
    <t>Mesa 11</t>
  </si>
  <si>
    <t>Mesa 12</t>
  </si>
  <si>
    <t>9</t>
  </si>
  <si>
    <t>10</t>
  </si>
  <si>
    <t>11</t>
  </si>
  <si>
    <t>12</t>
  </si>
  <si>
    <t>Asiento</t>
  </si>
  <si>
    <t>Invitados confirmados sin asignación</t>
  </si>
  <si>
    <t>Resumen de invitados y mesas</t>
  </si>
  <si>
    <t>Total invitados (lista)</t>
  </si>
  <si>
    <t>Distribución por grupo (confirmados)</t>
  </si>
  <si>
    <t>Distribución por menú (confirmados)</t>
  </si>
  <si>
    <t>Confirmados</t>
  </si>
  <si>
    <t>Cantidad</t>
  </si>
  <si>
    <t>% sobre confirmados</t>
  </si>
  <si>
    <t>Sentados (asignados)</t>
  </si>
  <si>
    <t>Sin asignar (confirmados)</t>
  </si>
  <si>
    <t xml:space="preserve"> DISTRIBUCION DE MESAS DE BODA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</si>
</sst>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name val="Calibri"/>
    </font>
    <font>
      <b/>
      <sz val="12"/>
      <name val="Calibri"/>
    </font>
    <font>
      <sz val="9"/>
      <name val="Calibri"/>
    </font>
    <font>
      <sz val="8"/>
      <color rgb="FF777777"/>
      <name val="Calibri"/>
    </font>
    <font>
      <b/>
      <sz val="10"/>
      <name val="Calibri"/>
    </font>
    <font>
      <b/>
      <sz val="14"/>
      <name val="Calibri"/>
    </font>
    <font>
      <b/>
      <sz val="35"/>
      <color rgb="FFC00000"/>
      <name val="Lucida Handwriting"/>
      <family val="4"/>
    </font>
  </fonts>
  <fills count="5">
    <fill>
      <patternFill patternType="none"/>
    </fill>
    <fill>
      <patternFill patternType="gray125"/>
    </fill>
    <fill>
      <patternFill patternType="solid">
        <fgColor rgb="FFFFC8DD"/>
      </patternFill>
    </fill>
    <fill>
      <patternFill patternType="solid">
        <fgColor rgb="FFFFD6E6"/>
      </patternFill>
    </fill>
    <fill>
      <patternFill patternType="solid">
        <fgColor theme="5" tint="0.79998168889431442"/>
        <bgColor indexed="64"/>
      </patternFill>
    </fill>
  </fills>
  <borders count="19">
    <border>
      <left/>
      <right/>
      <top/>
      <bottom/>
      <diagonal/>
    </border>
    <border>
      <left style="thin">
        <color rgb="FFAAAAAA"/>
      </left>
      <right style="thin">
        <color rgb="FFAAAAAA"/>
      </right>
      <top style="thin">
        <color rgb="FFAAAAAA"/>
      </top>
      <bottom style="thin">
        <color rgb="FFAAAAAA"/>
      </bottom>
      <diagonal/>
    </border>
    <border>
      <left/>
      <right/>
      <top style="thin">
        <color rgb="FFAAAAAA"/>
      </top>
      <bottom/>
      <diagonal/>
    </border>
    <border>
      <left/>
      <right style="thin">
        <color rgb="FFAAAAAA"/>
      </right>
      <top style="thin">
        <color rgb="FFAAAAAA"/>
      </top>
      <bottom/>
      <diagonal/>
    </border>
    <border>
      <left/>
      <right/>
      <top style="thin">
        <color rgb="FFAAAAAA"/>
      </top>
      <bottom style="thin">
        <color rgb="FFAAAAAA"/>
      </bottom>
      <diagonal/>
    </border>
    <border>
      <left/>
      <right style="thin">
        <color rgb="FFAAAAAA"/>
      </right>
      <top style="thin">
        <color rgb="FFAAAAAA"/>
      </top>
      <bottom style="thin">
        <color rgb="FFAAAAAA"/>
      </bottom>
      <diagonal/>
    </border>
    <border>
      <left style="thin">
        <color rgb="FFAAAAAA"/>
      </left>
      <right/>
      <top/>
      <bottom/>
      <diagonal/>
    </border>
    <border>
      <left/>
      <right style="thin">
        <color rgb="FFAAAAAA"/>
      </right>
      <top/>
      <bottom/>
      <diagonal/>
    </border>
    <border>
      <left style="thin">
        <color rgb="FFAAAAAA"/>
      </left>
      <right/>
      <top/>
      <bottom style="thin">
        <color rgb="FFAAAAAA"/>
      </bottom>
      <diagonal/>
    </border>
    <border>
      <left/>
      <right/>
      <top/>
      <bottom style="thin">
        <color rgb="FFAAAAAA"/>
      </bottom>
      <diagonal/>
    </border>
    <border>
      <left/>
      <right style="thin">
        <color rgb="FFAAAAAA"/>
      </right>
      <top/>
      <bottom style="thin">
        <color rgb="FFAAAAAA"/>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4">
    <xf numFmtId="0" fontId="0" fillId="0" borderId="0" xfId="0"/>
    <xf numFmtId="0" fontId="0" fillId="0" borderId="1" xfId="0" applyBorder="1" applyAlignment="1">
      <alignment horizontal="center" vertical="center" wrapText="1"/>
    </xf>
    <xf numFmtId="0" fontId="0" fillId="0" borderId="1" xfId="0" applyBorder="1" applyAlignment="1">
      <alignment horizontal="left" vertical="center" wrapText="1"/>
    </xf>
    <xf numFmtId="9" fontId="0" fillId="0" borderId="1" xfId="0" applyNumberForma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xf>
    <xf numFmtId="9" fontId="0" fillId="0" borderId="0" xfId="0" applyNumberFormat="1"/>
    <xf numFmtId="0" fontId="1" fillId="3"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1" fillId="3" borderId="0" xfId="0" applyFont="1" applyFill="1" applyAlignment="1">
      <alignment horizontal="left" vertical="center" wrapText="1"/>
    </xf>
    <xf numFmtId="0" fontId="6" fillId="3" borderId="0" xfId="0" applyFont="1" applyFill="1" applyAlignment="1">
      <alignment horizontal="left" vertical="center" wrapText="1"/>
    </xf>
    <xf numFmtId="0" fontId="0" fillId="3" borderId="0" xfId="0" applyFill="1"/>
    <xf numFmtId="0" fontId="1" fillId="2" borderId="1" xfId="0" applyFont="1" applyFill="1" applyBorder="1" applyAlignment="1">
      <alignment horizontal="left" vertical="center" wrapText="1"/>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0" fillId="0" borderId="4" xfId="0" applyBorder="1"/>
    <xf numFmtId="0" fontId="0" fillId="0" borderId="5" xfId="0" applyBorder="1"/>
    <xf numFmtId="0" fontId="0" fillId="0" borderId="2" xfId="0" applyBorder="1"/>
    <xf numFmtId="0" fontId="0" fillId="0" borderId="3" xfId="0" applyBorder="1"/>
    <xf numFmtId="0" fontId="0" fillId="0" borderId="6" xfId="0" applyBorder="1"/>
    <xf numFmtId="0" fontId="0" fillId="0" borderId="0" xfId="0"/>
    <xf numFmtId="0" fontId="0" fillId="0" borderId="7" xfId="0" applyBorder="1"/>
    <xf numFmtId="0" fontId="0" fillId="0" borderId="8" xfId="0" applyBorder="1"/>
    <xf numFmtId="0" fontId="0" fillId="0" borderId="9" xfId="0" applyBorder="1"/>
    <xf numFmtId="0" fontId="0" fillId="0" borderId="10" xfId="0" applyBorder="1"/>
    <xf numFmtId="0" fontId="5" fillId="2" borderId="1" xfId="0" applyFont="1" applyFill="1" applyBorder="1" applyAlignment="1">
      <alignment horizontal="center" vertical="center" wrapText="1"/>
    </xf>
    <xf numFmtId="0" fontId="1" fillId="2" borderId="0" xfId="0" applyFont="1" applyFill="1"/>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1" fillId="0" borderId="14" xfId="0" applyFont="1" applyBorder="1" applyAlignment="1">
      <alignment horizontal="center" vertical="center" wrapText="1"/>
    </xf>
    <xf numFmtId="0" fontId="1" fillId="0" borderId="0" xfId="0" applyFont="1" applyAlignment="1">
      <alignment horizontal="center" vertical="center" wrapText="1"/>
    </xf>
    <xf numFmtId="0" fontId="1" fillId="0" borderId="15" xfId="0" applyFont="1" applyBorder="1" applyAlignment="1">
      <alignment horizontal="center"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7" fillId="4" borderId="0" xfId="0" applyFont="1" applyFill="1" applyAlignment="1">
      <alignment horizontal="center" vertical="center"/>
    </xf>
  </cellXfs>
  <cellStyles count="1">
    <cellStyle name="Normal" xfId="0" builtinId="0"/>
  </cellStyles>
  <dxfs count="14">
    <dxf>
      <fill>
        <patternFill patternType="solid">
          <fgColor rgb="FFFFD6D6"/>
        </patternFill>
      </fill>
    </dxf>
    <dxf>
      <fill>
        <patternFill patternType="solid">
          <fgColor rgb="FFFFD6D6"/>
        </patternFill>
      </fill>
    </dxf>
    <dxf>
      <fill>
        <patternFill patternType="solid">
          <fgColor rgb="FFFFD6D6"/>
        </patternFill>
      </fill>
    </dxf>
    <dxf>
      <fill>
        <patternFill patternType="solid">
          <fgColor rgb="FFFFD6D6"/>
        </patternFill>
      </fill>
    </dxf>
    <dxf>
      <fill>
        <patternFill patternType="solid">
          <fgColor rgb="FFFFD6D6"/>
        </patternFill>
      </fill>
    </dxf>
    <dxf>
      <fill>
        <patternFill patternType="solid">
          <fgColor rgb="FFFFD6D6"/>
        </patternFill>
      </fill>
    </dxf>
    <dxf>
      <fill>
        <patternFill patternType="solid">
          <fgColor rgb="FFFFD6D6"/>
        </patternFill>
      </fill>
    </dxf>
    <dxf>
      <fill>
        <patternFill patternType="solid">
          <fgColor rgb="FFFFD6D6"/>
        </patternFill>
      </fill>
    </dxf>
    <dxf>
      <fill>
        <patternFill patternType="solid">
          <fgColor rgb="FFFFD6D6"/>
        </patternFill>
      </fill>
    </dxf>
    <dxf>
      <fill>
        <patternFill patternType="solid">
          <fgColor rgb="FFFFD6D6"/>
        </patternFill>
      </fill>
    </dxf>
    <dxf>
      <fill>
        <patternFill patternType="solid">
          <fgColor rgb="FFFFD6D6"/>
        </patternFill>
      </fill>
    </dxf>
    <dxf>
      <fill>
        <patternFill patternType="solid">
          <fgColor rgb="FFFFD6D6"/>
        </patternFill>
      </fill>
    </dxf>
    <dxf>
      <fill>
        <patternFill patternType="solid">
          <fgColor rgb="FFFFE0E0"/>
        </patternFill>
      </fill>
    </dxf>
    <dxf>
      <fill>
        <patternFill patternType="solid">
          <fgColor rgb="FFFFD6D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5"/>
  <sheetViews>
    <sheetView workbookViewId="0">
      <pane ySplit="1" topLeftCell="A2" activePane="bottomLeft" state="frozen"/>
      <selection pane="bottomLeft"/>
    </sheetView>
  </sheetViews>
  <sheetFormatPr baseColWidth="10" defaultColWidth="9.140625" defaultRowHeight="15" x14ac:dyDescent="0.25"/>
  <cols>
    <col min="1" max="12" width="18" customWidth="1"/>
  </cols>
  <sheetData>
    <row r="1" spans="1:12" ht="30" x14ac:dyDescent="0.25">
      <c r="A1" s="8" t="s">
        <v>0</v>
      </c>
      <c r="B1" s="8" t="s">
        <v>1</v>
      </c>
      <c r="C1" s="8" t="s">
        <v>2</v>
      </c>
      <c r="D1" s="8" t="s">
        <v>3</v>
      </c>
      <c r="E1" s="8" t="s">
        <v>4</v>
      </c>
      <c r="F1" s="8" t="s">
        <v>5</v>
      </c>
      <c r="G1" s="8" t="s">
        <v>6</v>
      </c>
      <c r="H1" s="8" t="s">
        <v>7</v>
      </c>
      <c r="I1" s="8" t="s">
        <v>8</v>
      </c>
      <c r="J1" s="8" t="s">
        <v>9</v>
      </c>
      <c r="K1" s="8" t="s">
        <v>10</v>
      </c>
      <c r="L1" s="8" t="s">
        <v>11</v>
      </c>
    </row>
    <row r="2" spans="1:12" x14ac:dyDescent="0.25">
      <c r="A2">
        <v>1</v>
      </c>
      <c r="B2" t="s">
        <v>12</v>
      </c>
      <c r="C2" t="s">
        <v>13</v>
      </c>
      <c r="D2" t="s">
        <v>14</v>
      </c>
      <c r="E2">
        <v>56</v>
      </c>
      <c r="F2" t="s">
        <v>15</v>
      </c>
      <c r="G2" t="s">
        <v>16</v>
      </c>
    </row>
    <row r="3" spans="1:12" x14ac:dyDescent="0.25">
      <c r="A3">
        <v>2</v>
      </c>
      <c r="B3" t="s">
        <v>17</v>
      </c>
      <c r="C3" t="s">
        <v>18</v>
      </c>
      <c r="D3" t="s">
        <v>14</v>
      </c>
      <c r="E3">
        <v>52</v>
      </c>
      <c r="F3" t="s">
        <v>15</v>
      </c>
      <c r="G3" t="s">
        <v>19</v>
      </c>
    </row>
    <row r="4" spans="1:12" x14ac:dyDescent="0.25">
      <c r="A4">
        <v>3</v>
      </c>
      <c r="B4" t="s">
        <v>20</v>
      </c>
      <c r="C4" t="s">
        <v>21</v>
      </c>
      <c r="D4" t="s">
        <v>14</v>
      </c>
      <c r="E4">
        <v>17</v>
      </c>
      <c r="F4" t="s">
        <v>22</v>
      </c>
      <c r="G4" t="s">
        <v>23</v>
      </c>
    </row>
    <row r="5" spans="1:12" x14ac:dyDescent="0.25">
      <c r="A5">
        <v>4</v>
      </c>
      <c r="B5" t="s">
        <v>24</v>
      </c>
      <c r="C5" t="s">
        <v>25</v>
      </c>
      <c r="D5" t="s">
        <v>14</v>
      </c>
      <c r="E5">
        <v>17</v>
      </c>
      <c r="F5" t="s">
        <v>22</v>
      </c>
      <c r="G5" t="s">
        <v>16</v>
      </c>
    </row>
    <row r="6" spans="1:12" x14ac:dyDescent="0.25">
      <c r="A6">
        <v>5</v>
      </c>
      <c r="B6" t="s">
        <v>26</v>
      </c>
      <c r="C6" t="s">
        <v>18</v>
      </c>
      <c r="D6" t="s">
        <v>14</v>
      </c>
      <c r="E6">
        <v>34</v>
      </c>
      <c r="F6" t="s">
        <v>15</v>
      </c>
      <c r="G6" t="s">
        <v>19</v>
      </c>
    </row>
    <row r="7" spans="1:12" x14ac:dyDescent="0.25">
      <c r="A7">
        <v>6</v>
      </c>
      <c r="B7" t="s">
        <v>27</v>
      </c>
      <c r="C7" t="s">
        <v>18</v>
      </c>
      <c r="D7" t="s">
        <v>28</v>
      </c>
      <c r="E7">
        <v>12</v>
      </c>
      <c r="F7" t="s">
        <v>15</v>
      </c>
      <c r="G7" t="s">
        <v>16</v>
      </c>
    </row>
    <row r="8" spans="1:12" x14ac:dyDescent="0.25">
      <c r="A8">
        <v>7</v>
      </c>
      <c r="B8" t="s">
        <v>29</v>
      </c>
      <c r="C8" t="s">
        <v>18</v>
      </c>
      <c r="D8" t="s">
        <v>14</v>
      </c>
      <c r="E8">
        <v>43</v>
      </c>
      <c r="F8" t="s">
        <v>22</v>
      </c>
      <c r="G8" t="s">
        <v>30</v>
      </c>
    </row>
    <row r="9" spans="1:12" x14ac:dyDescent="0.25">
      <c r="A9">
        <v>8</v>
      </c>
      <c r="B9" t="s">
        <v>31</v>
      </c>
      <c r="C9" t="s">
        <v>18</v>
      </c>
      <c r="D9" t="s">
        <v>14</v>
      </c>
      <c r="E9">
        <v>45</v>
      </c>
      <c r="F9" t="s">
        <v>15</v>
      </c>
      <c r="G9" t="s">
        <v>16</v>
      </c>
    </row>
    <row r="10" spans="1:12" x14ac:dyDescent="0.25">
      <c r="A10">
        <v>9</v>
      </c>
      <c r="B10" t="s">
        <v>32</v>
      </c>
      <c r="C10" t="s">
        <v>18</v>
      </c>
      <c r="D10" t="s">
        <v>14</v>
      </c>
      <c r="E10">
        <v>53</v>
      </c>
      <c r="F10" t="s">
        <v>15</v>
      </c>
      <c r="G10" t="s">
        <v>19</v>
      </c>
    </row>
    <row r="11" spans="1:12" x14ac:dyDescent="0.25">
      <c r="A11">
        <v>10</v>
      </c>
      <c r="B11" t="s">
        <v>33</v>
      </c>
      <c r="C11" t="s">
        <v>25</v>
      </c>
      <c r="D11" t="s">
        <v>14</v>
      </c>
      <c r="E11">
        <v>32</v>
      </c>
      <c r="F11" t="s">
        <v>22</v>
      </c>
      <c r="G11" t="s">
        <v>19</v>
      </c>
    </row>
    <row r="12" spans="1:12" x14ac:dyDescent="0.25">
      <c r="A12">
        <v>11</v>
      </c>
      <c r="B12" t="s">
        <v>34</v>
      </c>
      <c r="C12" t="s">
        <v>35</v>
      </c>
      <c r="D12" t="s">
        <v>28</v>
      </c>
      <c r="E12">
        <v>65</v>
      </c>
      <c r="F12" t="s">
        <v>22</v>
      </c>
      <c r="G12" t="s">
        <v>36</v>
      </c>
    </row>
    <row r="13" spans="1:12" x14ac:dyDescent="0.25">
      <c r="A13">
        <v>12</v>
      </c>
      <c r="B13" t="s">
        <v>37</v>
      </c>
      <c r="C13" t="s">
        <v>13</v>
      </c>
      <c r="D13" t="s">
        <v>14</v>
      </c>
      <c r="E13">
        <v>29</v>
      </c>
      <c r="F13" t="s">
        <v>15</v>
      </c>
      <c r="G13" t="s">
        <v>16</v>
      </c>
    </row>
    <row r="14" spans="1:12" x14ac:dyDescent="0.25">
      <c r="A14">
        <v>13</v>
      </c>
      <c r="B14" t="s">
        <v>38</v>
      </c>
      <c r="C14" t="s">
        <v>18</v>
      </c>
      <c r="D14" t="s">
        <v>28</v>
      </c>
      <c r="E14">
        <v>73</v>
      </c>
      <c r="F14" t="s">
        <v>22</v>
      </c>
      <c r="G14" t="s">
        <v>36</v>
      </c>
    </row>
    <row r="15" spans="1:12" x14ac:dyDescent="0.25">
      <c r="A15">
        <v>14</v>
      </c>
      <c r="B15" t="s">
        <v>39</v>
      </c>
      <c r="C15" t="s">
        <v>35</v>
      </c>
      <c r="D15" t="s">
        <v>28</v>
      </c>
      <c r="E15">
        <v>15</v>
      </c>
      <c r="F15" t="s">
        <v>15</v>
      </c>
      <c r="G15" t="s">
        <v>19</v>
      </c>
    </row>
    <row r="16" spans="1:12" x14ac:dyDescent="0.25">
      <c r="A16">
        <v>15</v>
      </c>
      <c r="B16" t="s">
        <v>40</v>
      </c>
      <c r="C16" t="s">
        <v>35</v>
      </c>
      <c r="D16" t="s">
        <v>14</v>
      </c>
      <c r="E16">
        <v>49</v>
      </c>
      <c r="F16" t="s">
        <v>15</v>
      </c>
      <c r="G16" t="s">
        <v>23</v>
      </c>
    </row>
    <row r="17" spans="1:7" x14ac:dyDescent="0.25">
      <c r="A17">
        <v>16</v>
      </c>
      <c r="B17" t="s">
        <v>41</v>
      </c>
      <c r="C17" t="s">
        <v>35</v>
      </c>
      <c r="D17" t="s">
        <v>14</v>
      </c>
      <c r="E17">
        <v>15</v>
      </c>
      <c r="F17" t="s">
        <v>22</v>
      </c>
      <c r="G17" t="s">
        <v>36</v>
      </c>
    </row>
    <row r="18" spans="1:7" x14ac:dyDescent="0.25">
      <c r="A18">
        <v>17</v>
      </c>
      <c r="B18" t="s">
        <v>42</v>
      </c>
      <c r="C18" t="s">
        <v>13</v>
      </c>
      <c r="D18" t="s">
        <v>28</v>
      </c>
      <c r="E18">
        <v>64</v>
      </c>
      <c r="F18" t="s">
        <v>15</v>
      </c>
      <c r="G18" t="s">
        <v>16</v>
      </c>
    </row>
    <row r="19" spans="1:7" x14ac:dyDescent="0.25">
      <c r="A19">
        <v>18</v>
      </c>
      <c r="B19" t="s">
        <v>43</v>
      </c>
      <c r="C19" t="s">
        <v>13</v>
      </c>
      <c r="D19" t="s">
        <v>28</v>
      </c>
      <c r="E19">
        <v>14</v>
      </c>
      <c r="F19" t="s">
        <v>15</v>
      </c>
      <c r="G19" t="s">
        <v>36</v>
      </c>
    </row>
    <row r="20" spans="1:7" x14ac:dyDescent="0.25">
      <c r="A20">
        <v>19</v>
      </c>
      <c r="B20" t="s">
        <v>44</v>
      </c>
      <c r="C20" t="s">
        <v>18</v>
      </c>
      <c r="D20" t="s">
        <v>28</v>
      </c>
      <c r="E20">
        <v>42</v>
      </c>
      <c r="F20" t="s">
        <v>22</v>
      </c>
      <c r="G20" t="s">
        <v>36</v>
      </c>
    </row>
    <row r="21" spans="1:7" x14ac:dyDescent="0.25">
      <c r="A21">
        <v>20</v>
      </c>
      <c r="B21" t="s">
        <v>45</v>
      </c>
      <c r="C21" t="s">
        <v>25</v>
      </c>
      <c r="D21" t="s">
        <v>28</v>
      </c>
      <c r="E21">
        <v>51</v>
      </c>
      <c r="F21" t="s">
        <v>15</v>
      </c>
      <c r="G21" t="s">
        <v>19</v>
      </c>
    </row>
    <row r="22" spans="1:7" x14ac:dyDescent="0.25">
      <c r="A22">
        <v>21</v>
      </c>
      <c r="B22" t="s">
        <v>46</v>
      </c>
      <c r="C22" t="s">
        <v>25</v>
      </c>
      <c r="D22" t="s">
        <v>28</v>
      </c>
      <c r="E22">
        <v>13</v>
      </c>
      <c r="F22" t="s">
        <v>15</v>
      </c>
      <c r="G22" t="s">
        <v>36</v>
      </c>
    </row>
    <row r="23" spans="1:7" x14ac:dyDescent="0.25">
      <c r="A23">
        <v>22</v>
      </c>
      <c r="B23" t="s">
        <v>47</v>
      </c>
      <c r="C23" t="s">
        <v>21</v>
      </c>
      <c r="D23" t="s">
        <v>14</v>
      </c>
      <c r="E23">
        <v>56</v>
      </c>
      <c r="F23" t="s">
        <v>22</v>
      </c>
      <c r="G23" t="s">
        <v>23</v>
      </c>
    </row>
    <row r="24" spans="1:7" x14ac:dyDescent="0.25">
      <c r="A24">
        <v>23</v>
      </c>
      <c r="B24" t="s">
        <v>48</v>
      </c>
      <c r="C24" t="s">
        <v>25</v>
      </c>
      <c r="D24" t="s">
        <v>14</v>
      </c>
      <c r="E24">
        <v>63</v>
      </c>
      <c r="F24" t="s">
        <v>22</v>
      </c>
      <c r="G24" t="s">
        <v>19</v>
      </c>
    </row>
    <row r="25" spans="1:7" x14ac:dyDescent="0.25">
      <c r="A25">
        <v>24</v>
      </c>
      <c r="B25" t="s">
        <v>49</v>
      </c>
      <c r="C25" t="s">
        <v>13</v>
      </c>
      <c r="D25" t="s">
        <v>14</v>
      </c>
      <c r="E25">
        <v>61</v>
      </c>
      <c r="F25" t="s">
        <v>22</v>
      </c>
      <c r="G25" t="s">
        <v>23</v>
      </c>
    </row>
    <row r="26" spans="1:7" x14ac:dyDescent="0.25">
      <c r="A26">
        <v>25</v>
      </c>
      <c r="B26" t="s">
        <v>50</v>
      </c>
      <c r="C26" t="s">
        <v>13</v>
      </c>
      <c r="D26" t="s">
        <v>28</v>
      </c>
      <c r="E26">
        <v>35</v>
      </c>
      <c r="F26" t="s">
        <v>15</v>
      </c>
      <c r="G26" t="s">
        <v>16</v>
      </c>
    </row>
    <row r="27" spans="1:7" x14ac:dyDescent="0.25">
      <c r="A27">
        <v>26</v>
      </c>
      <c r="B27" t="s">
        <v>51</v>
      </c>
      <c r="C27" t="s">
        <v>21</v>
      </c>
      <c r="D27" t="s">
        <v>14</v>
      </c>
      <c r="E27">
        <v>35</v>
      </c>
      <c r="F27" t="s">
        <v>15</v>
      </c>
      <c r="G27" t="s">
        <v>16</v>
      </c>
    </row>
    <row r="28" spans="1:7" x14ac:dyDescent="0.25">
      <c r="A28">
        <v>27</v>
      </c>
      <c r="B28" t="s">
        <v>52</v>
      </c>
      <c r="C28" t="s">
        <v>35</v>
      </c>
      <c r="D28" t="s">
        <v>14</v>
      </c>
      <c r="E28">
        <v>39</v>
      </c>
      <c r="F28" t="s">
        <v>22</v>
      </c>
      <c r="G28" t="s">
        <v>16</v>
      </c>
    </row>
    <row r="29" spans="1:7" x14ac:dyDescent="0.25">
      <c r="A29">
        <v>28</v>
      </c>
      <c r="B29" t="s">
        <v>53</v>
      </c>
      <c r="C29" t="s">
        <v>21</v>
      </c>
      <c r="D29" t="s">
        <v>28</v>
      </c>
      <c r="E29">
        <v>74</v>
      </c>
      <c r="F29" t="s">
        <v>22</v>
      </c>
      <c r="G29" t="s">
        <v>19</v>
      </c>
    </row>
    <row r="30" spans="1:7" x14ac:dyDescent="0.25">
      <c r="A30">
        <v>29</v>
      </c>
      <c r="B30" t="s">
        <v>54</v>
      </c>
      <c r="C30" t="s">
        <v>18</v>
      </c>
      <c r="D30" t="s">
        <v>28</v>
      </c>
      <c r="E30">
        <v>22</v>
      </c>
      <c r="F30" t="s">
        <v>15</v>
      </c>
      <c r="G30" t="s">
        <v>23</v>
      </c>
    </row>
    <row r="31" spans="1:7" x14ac:dyDescent="0.25">
      <c r="A31">
        <v>30</v>
      </c>
      <c r="B31" t="s">
        <v>55</v>
      </c>
      <c r="C31" t="s">
        <v>18</v>
      </c>
      <c r="D31" t="s">
        <v>28</v>
      </c>
      <c r="E31">
        <v>56</v>
      </c>
      <c r="F31" t="s">
        <v>22</v>
      </c>
      <c r="G31" t="s">
        <v>23</v>
      </c>
    </row>
    <row r="32" spans="1:7" x14ac:dyDescent="0.25">
      <c r="A32">
        <v>31</v>
      </c>
      <c r="B32" t="s">
        <v>56</v>
      </c>
      <c r="C32" t="s">
        <v>25</v>
      </c>
      <c r="D32" t="s">
        <v>28</v>
      </c>
      <c r="E32">
        <v>57</v>
      </c>
      <c r="F32" t="s">
        <v>15</v>
      </c>
      <c r="G32" t="s">
        <v>30</v>
      </c>
    </row>
    <row r="33" spans="1:7" x14ac:dyDescent="0.25">
      <c r="A33">
        <v>32</v>
      </c>
      <c r="B33" t="s">
        <v>57</v>
      </c>
      <c r="C33" t="s">
        <v>25</v>
      </c>
      <c r="D33" t="s">
        <v>14</v>
      </c>
      <c r="E33">
        <v>62</v>
      </c>
      <c r="F33" t="s">
        <v>15</v>
      </c>
      <c r="G33" t="s">
        <v>16</v>
      </c>
    </row>
    <row r="34" spans="1:7" x14ac:dyDescent="0.25">
      <c r="A34">
        <v>33</v>
      </c>
      <c r="B34" t="s">
        <v>58</v>
      </c>
      <c r="C34" t="s">
        <v>13</v>
      </c>
      <c r="D34" t="s">
        <v>14</v>
      </c>
      <c r="E34">
        <v>19</v>
      </c>
      <c r="F34" t="s">
        <v>15</v>
      </c>
      <c r="G34" t="s">
        <v>19</v>
      </c>
    </row>
    <row r="35" spans="1:7" x14ac:dyDescent="0.25">
      <c r="A35">
        <v>34</v>
      </c>
      <c r="B35" t="s">
        <v>59</v>
      </c>
      <c r="C35" t="s">
        <v>21</v>
      </c>
      <c r="D35" t="s">
        <v>14</v>
      </c>
      <c r="E35">
        <v>52</v>
      </c>
      <c r="F35" t="s">
        <v>15</v>
      </c>
      <c r="G35" t="s">
        <v>16</v>
      </c>
    </row>
    <row r="36" spans="1:7" x14ac:dyDescent="0.25">
      <c r="A36">
        <v>35</v>
      </c>
      <c r="B36" t="s">
        <v>60</v>
      </c>
      <c r="C36" t="s">
        <v>21</v>
      </c>
      <c r="D36" t="s">
        <v>28</v>
      </c>
      <c r="E36">
        <v>25</v>
      </c>
      <c r="F36" t="s">
        <v>22</v>
      </c>
      <c r="G36" t="s">
        <v>36</v>
      </c>
    </row>
    <row r="37" spans="1:7" x14ac:dyDescent="0.25">
      <c r="A37">
        <v>36</v>
      </c>
      <c r="B37" t="s">
        <v>61</v>
      </c>
      <c r="C37" t="s">
        <v>18</v>
      </c>
      <c r="D37" t="s">
        <v>28</v>
      </c>
      <c r="E37">
        <v>66</v>
      </c>
      <c r="F37" t="s">
        <v>15</v>
      </c>
      <c r="G37" t="s">
        <v>16</v>
      </c>
    </row>
    <row r="38" spans="1:7" x14ac:dyDescent="0.25">
      <c r="A38">
        <v>37</v>
      </c>
      <c r="B38" t="s">
        <v>62</v>
      </c>
      <c r="C38" t="s">
        <v>35</v>
      </c>
      <c r="D38" t="s">
        <v>28</v>
      </c>
      <c r="E38">
        <v>67</v>
      </c>
      <c r="F38" t="s">
        <v>22</v>
      </c>
      <c r="G38" t="s">
        <v>36</v>
      </c>
    </row>
    <row r="39" spans="1:7" x14ac:dyDescent="0.25">
      <c r="A39">
        <v>38</v>
      </c>
      <c r="B39" t="s">
        <v>63</v>
      </c>
      <c r="C39" t="s">
        <v>25</v>
      </c>
      <c r="D39" t="s">
        <v>14</v>
      </c>
      <c r="E39">
        <v>19</v>
      </c>
      <c r="F39" t="s">
        <v>22</v>
      </c>
      <c r="G39" t="s">
        <v>36</v>
      </c>
    </row>
    <row r="40" spans="1:7" x14ac:dyDescent="0.25">
      <c r="A40">
        <v>39</v>
      </c>
      <c r="B40" t="s">
        <v>64</v>
      </c>
      <c r="C40" t="s">
        <v>35</v>
      </c>
      <c r="D40" t="s">
        <v>14</v>
      </c>
      <c r="E40">
        <v>72</v>
      </c>
      <c r="F40" t="s">
        <v>15</v>
      </c>
      <c r="G40" t="s">
        <v>30</v>
      </c>
    </row>
    <row r="41" spans="1:7" x14ac:dyDescent="0.25">
      <c r="A41">
        <v>40</v>
      </c>
      <c r="B41" t="s">
        <v>65</v>
      </c>
      <c r="C41" t="s">
        <v>18</v>
      </c>
      <c r="D41" t="s">
        <v>28</v>
      </c>
      <c r="E41">
        <v>24</v>
      </c>
      <c r="F41" t="s">
        <v>15</v>
      </c>
      <c r="G41" t="s">
        <v>19</v>
      </c>
    </row>
    <row r="42" spans="1:7" x14ac:dyDescent="0.25">
      <c r="A42">
        <v>41</v>
      </c>
      <c r="B42" t="s">
        <v>66</v>
      </c>
      <c r="C42" t="s">
        <v>13</v>
      </c>
      <c r="D42" t="s">
        <v>14</v>
      </c>
      <c r="E42">
        <v>39</v>
      </c>
      <c r="F42" t="s">
        <v>22</v>
      </c>
      <c r="G42" t="s">
        <v>30</v>
      </c>
    </row>
    <row r="43" spans="1:7" x14ac:dyDescent="0.25">
      <c r="A43">
        <v>42</v>
      </c>
      <c r="B43" t="s">
        <v>67</v>
      </c>
      <c r="C43" t="s">
        <v>13</v>
      </c>
      <c r="D43" t="s">
        <v>14</v>
      </c>
      <c r="E43">
        <v>74</v>
      </c>
      <c r="F43" t="s">
        <v>22</v>
      </c>
      <c r="G43" t="s">
        <v>30</v>
      </c>
    </row>
    <row r="44" spans="1:7" x14ac:dyDescent="0.25">
      <c r="A44">
        <v>43</v>
      </c>
      <c r="B44" t="s">
        <v>68</v>
      </c>
      <c r="C44" t="s">
        <v>18</v>
      </c>
      <c r="D44" t="s">
        <v>14</v>
      </c>
      <c r="E44">
        <v>36</v>
      </c>
      <c r="F44" t="s">
        <v>22</v>
      </c>
      <c r="G44" t="s">
        <v>30</v>
      </c>
    </row>
    <row r="45" spans="1:7" x14ac:dyDescent="0.25">
      <c r="A45">
        <v>44</v>
      </c>
      <c r="B45" t="s">
        <v>69</v>
      </c>
      <c r="C45" t="s">
        <v>21</v>
      </c>
      <c r="D45" t="s">
        <v>28</v>
      </c>
      <c r="E45">
        <v>51</v>
      </c>
      <c r="F45" t="s">
        <v>15</v>
      </c>
      <c r="G45" t="s">
        <v>16</v>
      </c>
    </row>
    <row r="46" spans="1:7" x14ac:dyDescent="0.25">
      <c r="A46">
        <v>45</v>
      </c>
      <c r="B46" t="s">
        <v>70</v>
      </c>
      <c r="C46" t="s">
        <v>13</v>
      </c>
      <c r="D46" t="s">
        <v>28</v>
      </c>
      <c r="E46">
        <v>39</v>
      </c>
      <c r="F46" t="s">
        <v>15</v>
      </c>
      <c r="G46" t="s">
        <v>19</v>
      </c>
    </row>
    <row r="47" spans="1:7" x14ac:dyDescent="0.25">
      <c r="A47">
        <v>46</v>
      </c>
      <c r="B47" t="s">
        <v>71</v>
      </c>
      <c r="C47" t="s">
        <v>13</v>
      </c>
      <c r="D47" t="s">
        <v>28</v>
      </c>
      <c r="E47">
        <v>50</v>
      </c>
      <c r="F47" t="s">
        <v>22</v>
      </c>
      <c r="G47" t="s">
        <v>16</v>
      </c>
    </row>
    <row r="48" spans="1:7" x14ac:dyDescent="0.25">
      <c r="A48">
        <v>47</v>
      </c>
      <c r="B48" t="s">
        <v>72</v>
      </c>
      <c r="C48" t="s">
        <v>21</v>
      </c>
      <c r="D48" t="s">
        <v>14</v>
      </c>
      <c r="E48">
        <v>35</v>
      </c>
      <c r="F48" t="s">
        <v>22</v>
      </c>
      <c r="G48" t="s">
        <v>30</v>
      </c>
    </row>
    <row r="49" spans="1:7" x14ac:dyDescent="0.25">
      <c r="A49">
        <v>48</v>
      </c>
      <c r="B49" t="s">
        <v>73</v>
      </c>
      <c r="C49" t="s">
        <v>13</v>
      </c>
      <c r="D49" t="s">
        <v>14</v>
      </c>
      <c r="E49">
        <v>67</v>
      </c>
      <c r="F49" t="s">
        <v>15</v>
      </c>
      <c r="G49" t="s">
        <v>23</v>
      </c>
    </row>
    <row r="50" spans="1:7" x14ac:dyDescent="0.25">
      <c r="A50">
        <v>49</v>
      </c>
      <c r="B50" t="s">
        <v>74</v>
      </c>
      <c r="C50" t="s">
        <v>13</v>
      </c>
      <c r="D50" t="s">
        <v>14</v>
      </c>
      <c r="E50">
        <v>21</v>
      </c>
      <c r="F50" t="s">
        <v>22</v>
      </c>
      <c r="G50" t="s">
        <v>30</v>
      </c>
    </row>
    <row r="51" spans="1:7" x14ac:dyDescent="0.25">
      <c r="A51">
        <v>50</v>
      </c>
      <c r="B51" t="s">
        <v>75</v>
      </c>
      <c r="C51" t="s">
        <v>35</v>
      </c>
      <c r="D51" t="s">
        <v>14</v>
      </c>
      <c r="E51">
        <v>61</v>
      </c>
      <c r="F51" t="s">
        <v>22</v>
      </c>
      <c r="G51" t="s">
        <v>16</v>
      </c>
    </row>
    <row r="52" spans="1:7" x14ac:dyDescent="0.25">
      <c r="A52">
        <v>51</v>
      </c>
      <c r="B52" t="s">
        <v>76</v>
      </c>
      <c r="C52" t="s">
        <v>35</v>
      </c>
      <c r="D52" t="s">
        <v>28</v>
      </c>
      <c r="E52">
        <v>57</v>
      </c>
      <c r="F52" t="s">
        <v>15</v>
      </c>
      <c r="G52" t="s">
        <v>30</v>
      </c>
    </row>
    <row r="53" spans="1:7" x14ac:dyDescent="0.25">
      <c r="A53">
        <v>52</v>
      </c>
      <c r="B53" t="s">
        <v>77</v>
      </c>
      <c r="C53" t="s">
        <v>21</v>
      </c>
      <c r="D53" t="s">
        <v>14</v>
      </c>
      <c r="E53">
        <v>9</v>
      </c>
      <c r="F53" t="s">
        <v>15</v>
      </c>
      <c r="G53" t="s">
        <v>19</v>
      </c>
    </row>
    <row r="54" spans="1:7" x14ac:dyDescent="0.25">
      <c r="A54">
        <v>53</v>
      </c>
      <c r="B54" t="s">
        <v>78</v>
      </c>
      <c r="C54" t="s">
        <v>35</v>
      </c>
      <c r="D54" t="s">
        <v>14</v>
      </c>
      <c r="E54">
        <v>66</v>
      </c>
      <c r="F54" t="s">
        <v>22</v>
      </c>
      <c r="G54" t="s">
        <v>30</v>
      </c>
    </row>
    <row r="55" spans="1:7" x14ac:dyDescent="0.25">
      <c r="A55">
        <v>54</v>
      </c>
      <c r="B55" t="s">
        <v>79</v>
      </c>
      <c r="C55" t="s">
        <v>18</v>
      </c>
      <c r="D55" t="s">
        <v>14</v>
      </c>
      <c r="E55">
        <v>8</v>
      </c>
      <c r="F55" t="s">
        <v>15</v>
      </c>
      <c r="G55" t="s">
        <v>16</v>
      </c>
    </row>
    <row r="56" spans="1:7" x14ac:dyDescent="0.25">
      <c r="A56">
        <v>55</v>
      </c>
      <c r="B56" t="s">
        <v>80</v>
      </c>
      <c r="C56" t="s">
        <v>18</v>
      </c>
      <c r="D56" t="s">
        <v>14</v>
      </c>
      <c r="E56">
        <v>61</v>
      </c>
      <c r="F56" t="s">
        <v>15</v>
      </c>
      <c r="G56" t="s">
        <v>30</v>
      </c>
    </row>
    <row r="57" spans="1:7" x14ac:dyDescent="0.25">
      <c r="A57">
        <v>56</v>
      </c>
      <c r="B57" t="s">
        <v>81</v>
      </c>
      <c r="C57" t="s">
        <v>25</v>
      </c>
      <c r="D57" t="s">
        <v>28</v>
      </c>
      <c r="E57">
        <v>33</v>
      </c>
      <c r="F57" t="s">
        <v>22</v>
      </c>
      <c r="G57" t="s">
        <v>19</v>
      </c>
    </row>
    <row r="58" spans="1:7" x14ac:dyDescent="0.25">
      <c r="A58">
        <v>57</v>
      </c>
      <c r="B58" t="s">
        <v>82</v>
      </c>
      <c r="C58" t="s">
        <v>21</v>
      </c>
      <c r="D58" t="s">
        <v>28</v>
      </c>
      <c r="E58">
        <v>39</v>
      </c>
      <c r="F58" t="s">
        <v>22</v>
      </c>
      <c r="G58" t="s">
        <v>30</v>
      </c>
    </row>
    <row r="59" spans="1:7" x14ac:dyDescent="0.25">
      <c r="A59">
        <v>58</v>
      </c>
      <c r="B59" t="s">
        <v>83</v>
      </c>
      <c r="C59" t="s">
        <v>25</v>
      </c>
      <c r="D59" t="s">
        <v>28</v>
      </c>
      <c r="E59">
        <v>64</v>
      </c>
      <c r="F59" t="s">
        <v>22</v>
      </c>
      <c r="G59" t="s">
        <v>19</v>
      </c>
    </row>
    <row r="60" spans="1:7" x14ac:dyDescent="0.25">
      <c r="A60">
        <v>59</v>
      </c>
      <c r="B60" t="s">
        <v>84</v>
      </c>
      <c r="C60" t="s">
        <v>21</v>
      </c>
      <c r="D60" t="s">
        <v>14</v>
      </c>
      <c r="E60">
        <v>73</v>
      </c>
      <c r="F60" t="s">
        <v>15</v>
      </c>
      <c r="G60" t="s">
        <v>23</v>
      </c>
    </row>
    <row r="61" spans="1:7" x14ac:dyDescent="0.25">
      <c r="A61">
        <v>60</v>
      </c>
      <c r="B61" t="s">
        <v>85</v>
      </c>
      <c r="C61" t="s">
        <v>21</v>
      </c>
      <c r="D61" t="s">
        <v>14</v>
      </c>
      <c r="E61">
        <v>25</v>
      </c>
      <c r="F61" t="s">
        <v>15</v>
      </c>
      <c r="G61" t="s">
        <v>30</v>
      </c>
    </row>
    <row r="62" spans="1:7" x14ac:dyDescent="0.25">
      <c r="A62">
        <v>61</v>
      </c>
      <c r="B62" t="s">
        <v>86</v>
      </c>
      <c r="C62" t="s">
        <v>35</v>
      </c>
      <c r="D62" t="s">
        <v>14</v>
      </c>
      <c r="E62">
        <v>13</v>
      </c>
      <c r="F62" t="s">
        <v>22</v>
      </c>
      <c r="G62" t="s">
        <v>19</v>
      </c>
    </row>
    <row r="63" spans="1:7" x14ac:dyDescent="0.25">
      <c r="A63">
        <v>62</v>
      </c>
      <c r="B63" t="s">
        <v>87</v>
      </c>
      <c r="C63" t="s">
        <v>18</v>
      </c>
      <c r="D63" t="s">
        <v>28</v>
      </c>
      <c r="E63">
        <v>19</v>
      </c>
      <c r="F63" t="s">
        <v>15</v>
      </c>
      <c r="G63" t="s">
        <v>30</v>
      </c>
    </row>
    <row r="64" spans="1:7" x14ac:dyDescent="0.25">
      <c r="A64">
        <v>63</v>
      </c>
      <c r="B64" t="s">
        <v>88</v>
      </c>
      <c r="C64" t="s">
        <v>21</v>
      </c>
      <c r="D64" t="s">
        <v>28</v>
      </c>
      <c r="E64">
        <v>11</v>
      </c>
      <c r="F64" t="s">
        <v>15</v>
      </c>
      <c r="G64" t="s">
        <v>19</v>
      </c>
    </row>
    <row r="65" spans="1:7" x14ac:dyDescent="0.25">
      <c r="A65">
        <v>64</v>
      </c>
      <c r="B65" t="s">
        <v>89</v>
      </c>
      <c r="C65" t="s">
        <v>35</v>
      </c>
      <c r="D65" t="s">
        <v>14</v>
      </c>
      <c r="E65">
        <v>14</v>
      </c>
      <c r="F65" t="s">
        <v>22</v>
      </c>
      <c r="G65" t="s">
        <v>36</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
  <sheetViews>
    <sheetView workbookViewId="0">
      <pane ySplit="1" topLeftCell="A2" activePane="bottomLeft" state="frozen"/>
      <selection pane="bottomLeft"/>
    </sheetView>
  </sheetViews>
  <sheetFormatPr baseColWidth="10" defaultColWidth="9.140625" defaultRowHeight="15" x14ac:dyDescent="0.25"/>
  <cols>
    <col min="1" max="1" width="10" customWidth="1"/>
    <col min="2" max="2" width="12" customWidth="1"/>
    <col min="3" max="3" width="14" customWidth="1"/>
    <col min="4" max="4" width="35" customWidth="1"/>
    <col min="5" max="6" width="12" customWidth="1"/>
    <col min="7" max="7" width="14" customWidth="1"/>
  </cols>
  <sheetData>
    <row r="1" spans="1:7" x14ac:dyDescent="0.25">
      <c r="A1" s="8" t="s">
        <v>90</v>
      </c>
      <c r="B1" s="8" t="s">
        <v>91</v>
      </c>
      <c r="C1" s="8" t="s">
        <v>92</v>
      </c>
      <c r="D1" s="8" t="s">
        <v>11</v>
      </c>
      <c r="E1" s="8" t="s">
        <v>93</v>
      </c>
      <c r="F1" s="8" t="s">
        <v>94</v>
      </c>
      <c r="G1" s="8" t="s">
        <v>95</v>
      </c>
    </row>
    <row r="2" spans="1:7" x14ac:dyDescent="0.25">
      <c r="A2" s="1">
        <v>1</v>
      </c>
      <c r="B2" s="1">
        <v>8</v>
      </c>
      <c r="C2" s="1" t="s">
        <v>96</v>
      </c>
      <c r="D2" s="2"/>
      <c r="E2" s="1">
        <f>COUNTA(Plano!G12,Plano!J14,Plano!K16,Plano!J18,Plano!G20,Plano!D18,Plano!C16,Plano!D14)</f>
        <v>8</v>
      </c>
      <c r="F2" s="1">
        <f t="shared" ref="F2:F13" si="0">B2-E2</f>
        <v>0</v>
      </c>
      <c r="G2" s="3">
        <f t="shared" ref="G2:G13" si="1">IF(B2=0,"",E2/B2)</f>
        <v>1</v>
      </c>
    </row>
    <row r="3" spans="1:7" x14ac:dyDescent="0.25">
      <c r="A3" s="1">
        <v>2</v>
      </c>
      <c r="B3" s="1">
        <v>8</v>
      </c>
      <c r="C3" s="1" t="s">
        <v>96</v>
      </c>
      <c r="D3" s="2"/>
      <c r="E3" s="1">
        <f>COUNTA(Plano!Y12,Plano!AB14,Plano!AC16,Plano!AB18,Plano!Y20,Plano!V18,Plano!U16,Plano!V14)</f>
        <v>8</v>
      </c>
      <c r="F3" s="1">
        <f t="shared" si="0"/>
        <v>0</v>
      </c>
      <c r="G3" s="3">
        <f t="shared" si="1"/>
        <v>1</v>
      </c>
    </row>
    <row r="4" spans="1:7" x14ac:dyDescent="0.25">
      <c r="A4" s="1">
        <v>3</v>
      </c>
      <c r="B4" s="1">
        <v>8</v>
      </c>
      <c r="C4" s="1" t="s">
        <v>96</v>
      </c>
      <c r="D4" s="2"/>
      <c r="E4" s="1">
        <f>COUNTA(Plano!AQ12,Plano!AT14,Plano!AU16,Plano!AT18,Plano!AQ20,Plano!AN18,Plano!AM16,Plano!AN14)</f>
        <v>1</v>
      </c>
      <c r="F4" s="1">
        <f t="shared" si="0"/>
        <v>7</v>
      </c>
      <c r="G4" s="3">
        <f t="shared" si="1"/>
        <v>0.125</v>
      </c>
    </row>
    <row r="5" spans="1:7" x14ac:dyDescent="0.25">
      <c r="A5" s="1">
        <v>4</v>
      </c>
      <c r="B5" s="1">
        <v>8</v>
      </c>
      <c r="C5" s="1" t="s">
        <v>96</v>
      </c>
      <c r="D5" s="2"/>
      <c r="E5" s="1">
        <f>COUNTA(Plano!BI12,Plano!BL14,Plano!BM16,Plano!BL18,Plano!BI20,Plano!BF18,Plano!BE16,Plano!BF14)</f>
        <v>0</v>
      </c>
      <c r="F5" s="1">
        <f t="shared" si="0"/>
        <v>8</v>
      </c>
      <c r="G5" s="3">
        <f t="shared" si="1"/>
        <v>0</v>
      </c>
    </row>
    <row r="6" spans="1:7" x14ac:dyDescent="0.25">
      <c r="A6" s="1">
        <v>5</v>
      </c>
      <c r="B6" s="1">
        <v>8</v>
      </c>
      <c r="C6" s="1" t="s">
        <v>96</v>
      </c>
      <c r="D6" s="2"/>
      <c r="E6" s="1">
        <f>COUNTA(Plano!G29,Plano!J31,Plano!K33,Plano!J35,Plano!G37,Plano!D35,Plano!C33,Plano!D31)</f>
        <v>0</v>
      </c>
      <c r="F6" s="1">
        <f t="shared" si="0"/>
        <v>8</v>
      </c>
      <c r="G6" s="3">
        <f t="shared" si="1"/>
        <v>0</v>
      </c>
    </row>
    <row r="7" spans="1:7" x14ac:dyDescent="0.25">
      <c r="A7" s="1">
        <v>6</v>
      </c>
      <c r="B7" s="1">
        <v>8</v>
      </c>
      <c r="C7" s="1" t="s">
        <v>96</v>
      </c>
      <c r="D7" s="2"/>
      <c r="E7" s="1">
        <f>COUNTA(Plano!Y29,Plano!AB31,Plano!AC33,Plano!AB35,Plano!Y37,Plano!V35,Plano!U33,Plano!V31)</f>
        <v>0</v>
      </c>
      <c r="F7" s="1">
        <f t="shared" si="0"/>
        <v>8</v>
      </c>
      <c r="G7" s="3">
        <f t="shared" si="1"/>
        <v>0</v>
      </c>
    </row>
    <row r="8" spans="1:7" x14ac:dyDescent="0.25">
      <c r="A8" s="1">
        <v>7</v>
      </c>
      <c r="B8" s="1">
        <v>8</v>
      </c>
      <c r="C8" s="1" t="s">
        <v>96</v>
      </c>
      <c r="D8" s="2"/>
      <c r="E8" s="1">
        <f>COUNTA(Plano!AQ29,Plano!AT31,Plano!AU33,Plano!AT35,Plano!AQ37,Plano!AN35,Plano!AM33,Plano!AN31)</f>
        <v>0</v>
      </c>
      <c r="F8" s="1">
        <f t="shared" si="0"/>
        <v>8</v>
      </c>
      <c r="G8" s="3">
        <f t="shared" si="1"/>
        <v>0</v>
      </c>
    </row>
    <row r="9" spans="1:7" x14ac:dyDescent="0.25">
      <c r="A9" s="1">
        <v>8</v>
      </c>
      <c r="B9" s="1">
        <v>8</v>
      </c>
      <c r="C9" s="1" t="s">
        <v>96</v>
      </c>
      <c r="D9" s="2"/>
      <c r="E9" s="1">
        <f>COUNTA(Plano!BI29,Plano!BL31,Plano!BM33,Plano!BL35,Plano!BI37,Plano!BF35,Plano!BE33,Plano!BF31)</f>
        <v>0</v>
      </c>
      <c r="F9" s="1">
        <f t="shared" si="0"/>
        <v>8</v>
      </c>
      <c r="G9" s="3">
        <f t="shared" si="1"/>
        <v>0</v>
      </c>
    </row>
    <row r="10" spans="1:7" x14ac:dyDescent="0.25">
      <c r="A10" s="1">
        <v>9</v>
      </c>
      <c r="B10" s="1">
        <v>8</v>
      </c>
      <c r="C10" s="1" t="s">
        <v>96</v>
      </c>
      <c r="D10" s="2"/>
      <c r="E10" s="1">
        <f>COUNTA(Plano!G46,Plano!J48,Plano!K50,Plano!J52,Plano!G54,Plano!D52,Plano!C50,Plano!D48)</f>
        <v>0</v>
      </c>
      <c r="F10" s="1">
        <f t="shared" si="0"/>
        <v>8</v>
      </c>
      <c r="G10" s="3">
        <f t="shared" si="1"/>
        <v>0</v>
      </c>
    </row>
    <row r="11" spans="1:7" x14ac:dyDescent="0.25">
      <c r="A11" s="1">
        <v>10</v>
      </c>
      <c r="B11" s="1">
        <v>8</v>
      </c>
      <c r="C11" s="1" t="s">
        <v>96</v>
      </c>
      <c r="D11" s="2"/>
      <c r="E11" s="1">
        <f>COUNTA(Plano!Y46,Plano!AB48,Plano!AC50,Plano!AB52,Plano!Y54,Plano!V52,Plano!U50,Plano!V48)</f>
        <v>0</v>
      </c>
      <c r="F11" s="1">
        <f t="shared" si="0"/>
        <v>8</v>
      </c>
      <c r="G11" s="3">
        <f t="shared" si="1"/>
        <v>0</v>
      </c>
    </row>
    <row r="12" spans="1:7" x14ac:dyDescent="0.25">
      <c r="A12" s="1">
        <v>11</v>
      </c>
      <c r="B12" s="1">
        <v>8</v>
      </c>
      <c r="C12" s="1" t="s">
        <v>96</v>
      </c>
      <c r="D12" s="2"/>
      <c r="E12" s="1">
        <f>COUNTA(Plano!AQ46,Plano!AT48,Plano!AU50,Plano!AT52,Plano!AQ54,Plano!AN52,Plano!AM50,Plano!AN48)</f>
        <v>0</v>
      </c>
      <c r="F12" s="1">
        <f t="shared" si="0"/>
        <v>8</v>
      </c>
      <c r="G12" s="3">
        <f t="shared" si="1"/>
        <v>0</v>
      </c>
    </row>
    <row r="13" spans="1:7" x14ac:dyDescent="0.25">
      <c r="A13" s="1">
        <v>12</v>
      </c>
      <c r="B13" s="1">
        <v>8</v>
      </c>
      <c r="C13" s="1" t="s">
        <v>96</v>
      </c>
      <c r="D13" s="2"/>
      <c r="E13" s="1">
        <f>COUNTA(Plano!BI46,Plano!BL48,Plano!BM50,Plano!BL52,Plano!BI54,Plano!BF52,Plano!BE50,Plano!BF48)</f>
        <v>0</v>
      </c>
      <c r="F13" s="1">
        <f t="shared" si="0"/>
        <v>8</v>
      </c>
      <c r="G13" s="3">
        <f t="shared" si="1"/>
        <v>0</v>
      </c>
    </row>
  </sheetData>
  <conditionalFormatting sqref="A2:G13">
    <cfRule type="expression" dxfId="13" priority="1">
      <formula>$F2&lt;0</formula>
    </cfRule>
  </conditionalFormatting>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T65"/>
  <sheetViews>
    <sheetView showGridLines="0" tabSelected="1" zoomScale="80" zoomScaleNormal="80" workbookViewId="0">
      <selection activeCell="BW20" sqref="BW20"/>
    </sheetView>
  </sheetViews>
  <sheetFormatPr baseColWidth="10" defaultColWidth="9.140625" defaultRowHeight="15" x14ac:dyDescent="0.25"/>
  <cols>
    <col min="1" max="59" width="3.42578125" customWidth="1"/>
    <col min="60" max="72" width="3.5703125" customWidth="1"/>
  </cols>
  <sheetData>
    <row r="1" spans="1:72" ht="18" customHeight="1" x14ac:dyDescent="0.25">
      <c r="C1" s="43" t="s">
        <v>138</v>
      </c>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row>
    <row r="2" spans="1:72" ht="18" customHeight="1" x14ac:dyDescent="0.25">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row>
    <row r="3" spans="1:72" ht="18" customHeight="1" x14ac:dyDescent="0.25">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row>
    <row r="4" spans="1:72" ht="18" customHeight="1" x14ac:dyDescent="0.25">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row>
    <row r="5" spans="1:72" ht="18" customHeight="1" x14ac:dyDescent="0.25"/>
    <row r="6" spans="1:72" ht="18" customHeight="1" x14ac:dyDescent="0.25">
      <c r="C6" s="28" t="s">
        <v>97</v>
      </c>
      <c r="D6" s="29"/>
      <c r="E6" s="29"/>
      <c r="F6" s="30"/>
      <c r="G6" s="31" t="s">
        <v>98</v>
      </c>
      <c r="H6" s="31"/>
      <c r="I6" s="31"/>
      <c r="J6" s="31"/>
      <c r="K6" s="31"/>
      <c r="L6" s="31"/>
      <c r="M6" s="31"/>
      <c r="N6" s="31"/>
      <c r="O6" s="31"/>
      <c r="P6" s="31"/>
      <c r="Q6" s="31"/>
      <c r="R6" s="31"/>
      <c r="S6" s="31"/>
      <c r="T6" s="31"/>
      <c r="U6" s="31"/>
      <c r="V6" s="31"/>
      <c r="W6" s="31"/>
      <c r="X6" s="31"/>
      <c r="Y6" s="32"/>
    </row>
    <row r="7" spans="1:72" ht="18" customHeight="1" x14ac:dyDescent="0.25">
      <c r="C7" s="33"/>
      <c r="D7" s="34"/>
      <c r="E7" s="34"/>
      <c r="F7" s="35"/>
      <c r="G7" s="36" t="s">
        <v>99</v>
      </c>
      <c r="H7" s="36"/>
      <c r="I7" s="36"/>
      <c r="J7" s="36"/>
      <c r="K7" s="36"/>
      <c r="L7" s="36"/>
      <c r="M7" s="36"/>
      <c r="N7" s="36"/>
      <c r="O7" s="36"/>
      <c r="P7" s="36"/>
      <c r="Q7" s="36"/>
      <c r="R7" s="36"/>
      <c r="S7" s="36"/>
      <c r="T7" s="36"/>
      <c r="U7" s="36"/>
      <c r="V7" s="36"/>
      <c r="W7" s="36"/>
      <c r="X7" s="36"/>
      <c r="Y7" s="37"/>
    </row>
    <row r="8" spans="1:72" ht="18" customHeight="1" x14ac:dyDescent="0.25">
      <c r="C8" s="38"/>
      <c r="D8" s="39"/>
      <c r="E8" s="39"/>
      <c r="F8" s="40"/>
      <c r="G8" s="41" t="s">
        <v>105</v>
      </c>
      <c r="H8" s="41"/>
      <c r="I8" s="41"/>
      <c r="J8" s="41"/>
      <c r="K8" s="41"/>
      <c r="L8" s="41"/>
      <c r="M8" s="41"/>
      <c r="N8" s="41"/>
      <c r="O8" s="41"/>
      <c r="P8" s="41"/>
      <c r="Q8" s="41"/>
      <c r="R8" s="41"/>
      <c r="S8" s="41"/>
      <c r="T8" s="41"/>
      <c r="U8" s="41"/>
      <c r="V8" s="41"/>
      <c r="W8" s="41"/>
      <c r="X8" s="41"/>
      <c r="Y8" s="42"/>
    </row>
    <row r="9" spans="1:72" ht="18" customHeight="1" x14ac:dyDescent="0.25">
      <c r="A9" s="4"/>
    </row>
    <row r="10" spans="1:72" ht="18" customHeight="1" x14ac:dyDescent="0.25">
      <c r="A10" s="4"/>
      <c r="C10" s="15" t="s">
        <v>100</v>
      </c>
      <c r="D10" s="16"/>
      <c r="E10" s="16"/>
      <c r="F10" s="16"/>
      <c r="G10" s="16"/>
      <c r="H10" s="16"/>
      <c r="I10" s="16"/>
      <c r="J10" s="16"/>
      <c r="K10" s="17"/>
      <c r="L10" s="26" t="s">
        <v>101</v>
      </c>
      <c r="M10" s="16"/>
      <c r="N10" s="16"/>
      <c r="O10" s="16"/>
      <c r="P10" s="16"/>
      <c r="Q10" s="16"/>
      <c r="R10" s="17"/>
      <c r="U10" s="15" t="s">
        <v>102</v>
      </c>
      <c r="V10" s="16"/>
      <c r="W10" s="16"/>
      <c r="X10" s="16"/>
      <c r="Y10" s="16"/>
      <c r="Z10" s="16"/>
      <c r="AA10" s="16"/>
      <c r="AB10" s="16"/>
      <c r="AC10" s="17"/>
      <c r="AD10" s="26" t="s">
        <v>101</v>
      </c>
      <c r="AE10" s="16"/>
      <c r="AF10" s="16"/>
      <c r="AG10" s="16"/>
      <c r="AH10" s="16"/>
      <c r="AI10" s="16"/>
      <c r="AJ10" s="17"/>
      <c r="AM10" s="15" t="s">
        <v>103</v>
      </c>
      <c r="AN10" s="16"/>
      <c r="AO10" s="16"/>
      <c r="AP10" s="16"/>
      <c r="AQ10" s="16"/>
      <c r="AR10" s="16"/>
      <c r="AS10" s="16"/>
      <c r="AT10" s="16"/>
      <c r="AU10" s="17"/>
      <c r="AV10" s="26" t="s">
        <v>101</v>
      </c>
      <c r="AW10" s="16"/>
      <c r="AX10" s="16"/>
      <c r="AY10" s="16"/>
      <c r="AZ10" s="16"/>
      <c r="BA10" s="16"/>
      <c r="BB10" s="17"/>
      <c r="BE10" s="15" t="s">
        <v>104</v>
      </c>
      <c r="BF10" s="16"/>
      <c r="BG10" s="16"/>
      <c r="BH10" s="16"/>
      <c r="BI10" s="16"/>
      <c r="BJ10" s="16"/>
      <c r="BK10" s="16"/>
      <c r="BL10" s="16"/>
      <c r="BM10" s="17"/>
      <c r="BN10" s="26" t="s">
        <v>101</v>
      </c>
      <c r="BO10" s="16"/>
      <c r="BP10" s="16"/>
      <c r="BQ10" s="16"/>
      <c r="BR10" s="16"/>
      <c r="BS10" s="16"/>
      <c r="BT10" s="17"/>
    </row>
    <row r="11" spans="1:72" ht="18" customHeight="1" x14ac:dyDescent="0.25">
      <c r="A11" s="4"/>
      <c r="L11" s="1">
        <f>Mesas!E2</f>
        <v>8</v>
      </c>
      <c r="M11" s="5" t="s">
        <v>106</v>
      </c>
      <c r="O11" s="1">
        <f>Mesas!B2</f>
        <v>8</v>
      </c>
      <c r="AD11" s="1">
        <f>Mesas!E3</f>
        <v>8</v>
      </c>
      <c r="AE11" s="5" t="s">
        <v>106</v>
      </c>
      <c r="AG11" s="1">
        <f>Mesas!B3</f>
        <v>8</v>
      </c>
      <c r="AV11" s="1">
        <f>Mesas!E4</f>
        <v>1</v>
      </c>
      <c r="AW11" s="5" t="s">
        <v>106</v>
      </c>
      <c r="AY11" s="1">
        <f>Mesas!B4</f>
        <v>8</v>
      </c>
      <c r="BN11" s="1">
        <f>Mesas!E5</f>
        <v>0</v>
      </c>
      <c r="BO11" s="5" t="s">
        <v>106</v>
      </c>
      <c r="BQ11" s="1">
        <f>Mesas!B5</f>
        <v>8</v>
      </c>
    </row>
    <row r="12" spans="1:72" ht="18" customHeight="1" x14ac:dyDescent="0.25">
      <c r="F12" s="6" t="s">
        <v>107</v>
      </c>
      <c r="G12" s="9" t="s">
        <v>12</v>
      </c>
      <c r="X12" s="6" t="s">
        <v>107</v>
      </c>
      <c r="Y12" s="9" t="s">
        <v>40</v>
      </c>
      <c r="AP12" s="6" t="s">
        <v>107</v>
      </c>
      <c r="AQ12" s="9" t="s">
        <v>56</v>
      </c>
      <c r="BH12" s="6" t="s">
        <v>107</v>
      </c>
      <c r="BI12" s="9"/>
    </row>
    <row r="13" spans="1:72" ht="18" customHeight="1" x14ac:dyDescent="0.25"/>
    <row r="14" spans="1:72" ht="18" customHeight="1" x14ac:dyDescent="0.25">
      <c r="C14" s="6" t="s">
        <v>108</v>
      </c>
      <c r="D14" s="9" t="s">
        <v>39</v>
      </c>
      <c r="I14" s="6" t="s">
        <v>109</v>
      </c>
      <c r="J14" s="9" t="s">
        <v>17</v>
      </c>
      <c r="U14" s="6" t="s">
        <v>108</v>
      </c>
      <c r="V14" s="9" t="s">
        <v>54</v>
      </c>
      <c r="AA14" s="6" t="s">
        <v>109</v>
      </c>
      <c r="AB14" s="9" t="s">
        <v>42</v>
      </c>
      <c r="AM14" s="6" t="s">
        <v>108</v>
      </c>
      <c r="AN14" s="9"/>
      <c r="AS14" s="6" t="s">
        <v>109</v>
      </c>
      <c r="AT14" s="9"/>
      <c r="BE14" s="6" t="s">
        <v>108</v>
      </c>
      <c r="BF14" s="9"/>
      <c r="BK14" s="6" t="s">
        <v>109</v>
      </c>
      <c r="BL14" s="9"/>
    </row>
    <row r="15" spans="1:72" ht="18" customHeight="1" x14ac:dyDescent="0.25">
      <c r="F15" s="15" t="s">
        <v>107</v>
      </c>
      <c r="G15" s="18"/>
      <c r="H15" s="19"/>
      <c r="X15" s="15" t="s">
        <v>109</v>
      </c>
      <c r="Y15" s="18"/>
      <c r="Z15" s="19"/>
      <c r="AP15" s="15" t="s">
        <v>110</v>
      </c>
      <c r="AQ15" s="18"/>
      <c r="AR15" s="19"/>
      <c r="BH15" s="15" t="s">
        <v>111</v>
      </c>
      <c r="BI15" s="18"/>
      <c r="BJ15" s="19"/>
    </row>
    <row r="16" spans="1:72" ht="18" customHeight="1" x14ac:dyDescent="0.25">
      <c r="B16" s="6" t="s">
        <v>112</v>
      </c>
      <c r="C16" s="9" t="s">
        <v>37</v>
      </c>
      <c r="F16" s="20"/>
      <c r="G16" s="21"/>
      <c r="H16" s="22"/>
      <c r="J16" s="6" t="s">
        <v>110</v>
      </c>
      <c r="K16" s="9" t="s">
        <v>26</v>
      </c>
      <c r="T16" s="6" t="s">
        <v>112</v>
      </c>
      <c r="U16" s="9" t="s">
        <v>51</v>
      </c>
      <c r="X16" s="20"/>
      <c r="Y16" s="21"/>
      <c r="Z16" s="22"/>
      <c r="AB16" s="6" t="s">
        <v>110</v>
      </c>
      <c r="AC16" s="9" t="s">
        <v>43</v>
      </c>
      <c r="AL16" s="6" t="s">
        <v>112</v>
      </c>
      <c r="AM16" s="9"/>
      <c r="AP16" s="20"/>
      <c r="AQ16" s="21"/>
      <c r="AR16" s="22"/>
      <c r="AT16" s="6" t="s">
        <v>110</v>
      </c>
      <c r="AU16" s="9"/>
      <c r="BD16" s="6" t="s">
        <v>112</v>
      </c>
      <c r="BE16" s="9"/>
      <c r="BH16" s="20"/>
      <c r="BI16" s="21"/>
      <c r="BJ16" s="22"/>
      <c r="BL16" s="6" t="s">
        <v>110</v>
      </c>
      <c r="BM16" s="9"/>
    </row>
    <row r="17" spans="3:72" ht="18" customHeight="1" x14ac:dyDescent="0.25">
      <c r="F17" s="23"/>
      <c r="G17" s="24"/>
      <c r="H17" s="25"/>
      <c r="X17" s="23"/>
      <c r="Y17" s="24"/>
      <c r="Z17" s="25"/>
      <c r="AP17" s="23"/>
      <c r="AQ17" s="24"/>
      <c r="AR17" s="25"/>
      <c r="BH17" s="23"/>
      <c r="BI17" s="24"/>
      <c r="BJ17" s="25"/>
    </row>
    <row r="18" spans="3:72" ht="18" customHeight="1" x14ac:dyDescent="0.25">
      <c r="C18" s="6" t="s">
        <v>113</v>
      </c>
      <c r="D18" s="9" t="s">
        <v>32</v>
      </c>
      <c r="I18" s="6" t="s">
        <v>111</v>
      </c>
      <c r="J18" s="9" t="s">
        <v>27</v>
      </c>
      <c r="U18" s="6" t="s">
        <v>113</v>
      </c>
      <c r="V18" s="9" t="s">
        <v>50</v>
      </c>
      <c r="AA18" s="6" t="s">
        <v>111</v>
      </c>
      <c r="AB18" s="9" t="s">
        <v>45</v>
      </c>
      <c r="AM18" s="6" t="s">
        <v>113</v>
      </c>
      <c r="AN18" s="9"/>
      <c r="AS18" s="6" t="s">
        <v>111</v>
      </c>
      <c r="AT18" s="9"/>
      <c r="BE18" s="6" t="s">
        <v>113</v>
      </c>
      <c r="BF18" s="9"/>
      <c r="BK18" s="6" t="s">
        <v>111</v>
      </c>
      <c r="BL18" s="9"/>
    </row>
    <row r="19" spans="3:72" ht="18" customHeight="1" x14ac:dyDescent="0.25"/>
    <row r="20" spans="3:72" ht="18" customHeight="1" x14ac:dyDescent="0.25">
      <c r="F20" s="6" t="s">
        <v>114</v>
      </c>
      <c r="G20" s="9" t="s">
        <v>31</v>
      </c>
      <c r="X20" s="6" t="s">
        <v>114</v>
      </c>
      <c r="Y20" s="9" t="s">
        <v>46</v>
      </c>
      <c r="AP20" s="6" t="s">
        <v>114</v>
      </c>
      <c r="AQ20" s="9"/>
      <c r="BH20" s="6" t="s">
        <v>114</v>
      </c>
      <c r="BI20" s="9"/>
    </row>
    <row r="21" spans="3:72" ht="18" customHeight="1" x14ac:dyDescent="0.25"/>
    <row r="22" spans="3:72" ht="18" customHeight="1" x14ac:dyDescent="0.25"/>
    <row r="23" spans="3:72" ht="18" customHeight="1" x14ac:dyDescent="0.25"/>
    <row r="24" spans="3:72" ht="18" customHeight="1" x14ac:dyDescent="0.25"/>
    <row r="25" spans="3:72" ht="18" customHeight="1" x14ac:dyDescent="0.25"/>
    <row r="26" spans="3:72" ht="18" customHeight="1" x14ac:dyDescent="0.25"/>
    <row r="27" spans="3:72" ht="18" customHeight="1" x14ac:dyDescent="0.25">
      <c r="C27" s="15" t="s">
        <v>115</v>
      </c>
      <c r="D27" s="16"/>
      <c r="E27" s="16"/>
      <c r="F27" s="16"/>
      <c r="G27" s="16"/>
      <c r="H27" s="16"/>
      <c r="I27" s="16"/>
      <c r="J27" s="16"/>
      <c r="K27" s="17"/>
      <c r="L27" s="26" t="s">
        <v>101</v>
      </c>
      <c r="M27" s="16"/>
      <c r="N27" s="16"/>
      <c r="O27" s="16"/>
      <c r="P27" s="16"/>
      <c r="Q27" s="16"/>
      <c r="R27" s="17"/>
      <c r="U27" s="15" t="s">
        <v>116</v>
      </c>
      <c r="V27" s="16"/>
      <c r="W27" s="16"/>
      <c r="X27" s="16"/>
      <c r="Y27" s="16"/>
      <c r="Z27" s="16"/>
      <c r="AA27" s="16"/>
      <c r="AB27" s="16"/>
      <c r="AC27" s="17"/>
      <c r="AD27" s="26" t="s">
        <v>101</v>
      </c>
      <c r="AE27" s="16"/>
      <c r="AF27" s="16"/>
      <c r="AG27" s="16"/>
      <c r="AH27" s="16"/>
      <c r="AI27" s="16"/>
      <c r="AJ27" s="17"/>
      <c r="AM27" s="15" t="s">
        <v>117</v>
      </c>
      <c r="AN27" s="16"/>
      <c r="AO27" s="16"/>
      <c r="AP27" s="16"/>
      <c r="AQ27" s="16"/>
      <c r="AR27" s="16"/>
      <c r="AS27" s="16"/>
      <c r="AT27" s="16"/>
      <c r="AU27" s="17"/>
      <c r="AV27" s="26" t="s">
        <v>101</v>
      </c>
      <c r="AW27" s="16"/>
      <c r="AX27" s="16"/>
      <c r="AY27" s="16"/>
      <c r="AZ27" s="16"/>
      <c r="BA27" s="16"/>
      <c r="BB27" s="17"/>
      <c r="BE27" s="15" t="s">
        <v>118</v>
      </c>
      <c r="BF27" s="16"/>
      <c r="BG27" s="16"/>
      <c r="BH27" s="16"/>
      <c r="BI27" s="16"/>
      <c r="BJ27" s="16"/>
      <c r="BK27" s="16"/>
      <c r="BL27" s="16"/>
      <c r="BM27" s="17"/>
      <c r="BN27" s="26" t="s">
        <v>101</v>
      </c>
      <c r="BO27" s="16"/>
      <c r="BP27" s="16"/>
      <c r="BQ27" s="16"/>
      <c r="BR27" s="16"/>
      <c r="BS27" s="16"/>
      <c r="BT27" s="17"/>
    </row>
    <row r="28" spans="3:72" ht="18" customHeight="1" x14ac:dyDescent="0.25">
      <c r="L28" s="1">
        <f>Mesas!E6</f>
        <v>0</v>
      </c>
      <c r="M28" s="5" t="s">
        <v>106</v>
      </c>
      <c r="O28" s="1">
        <f>Mesas!B6</f>
        <v>8</v>
      </c>
      <c r="AD28" s="1">
        <f>Mesas!E7</f>
        <v>0</v>
      </c>
      <c r="AE28" s="5" t="s">
        <v>106</v>
      </c>
      <c r="AG28" s="1">
        <f>Mesas!B7</f>
        <v>8</v>
      </c>
      <c r="AV28" s="1">
        <f>Mesas!E8</f>
        <v>0</v>
      </c>
      <c r="AW28" s="5" t="s">
        <v>106</v>
      </c>
      <c r="AY28" s="1">
        <f>Mesas!B8</f>
        <v>8</v>
      </c>
      <c r="BN28" s="1">
        <f>Mesas!E9</f>
        <v>0</v>
      </c>
      <c r="BO28" s="5" t="s">
        <v>106</v>
      </c>
      <c r="BQ28" s="1">
        <f>Mesas!B9</f>
        <v>8</v>
      </c>
    </row>
    <row r="29" spans="3:72" ht="18" customHeight="1" x14ac:dyDescent="0.25">
      <c r="F29" s="6" t="s">
        <v>107</v>
      </c>
      <c r="G29" s="9"/>
      <c r="X29" s="6" t="s">
        <v>107</v>
      </c>
      <c r="Y29" s="9"/>
      <c r="AP29" s="6" t="s">
        <v>107</v>
      </c>
      <c r="AQ29" s="9"/>
      <c r="BH29" s="6" t="s">
        <v>107</v>
      </c>
      <c r="BI29" s="9"/>
    </row>
    <row r="30" spans="3:72" ht="18" customHeight="1" x14ac:dyDescent="0.25"/>
    <row r="31" spans="3:72" ht="18" customHeight="1" x14ac:dyDescent="0.25">
      <c r="C31" s="6" t="s">
        <v>108</v>
      </c>
      <c r="D31" s="9"/>
      <c r="I31" s="6" t="s">
        <v>109</v>
      </c>
      <c r="J31" s="9"/>
      <c r="U31" s="6" t="s">
        <v>108</v>
      </c>
      <c r="V31" s="9"/>
      <c r="AA31" s="6" t="s">
        <v>109</v>
      </c>
      <c r="AB31" s="9"/>
      <c r="AM31" s="6" t="s">
        <v>108</v>
      </c>
      <c r="AN31" s="9"/>
      <c r="AS31" s="6" t="s">
        <v>109</v>
      </c>
      <c r="AT31" s="9"/>
      <c r="BE31" s="6" t="s">
        <v>108</v>
      </c>
      <c r="BF31" s="9"/>
      <c r="BK31" s="6" t="s">
        <v>109</v>
      </c>
      <c r="BL31" s="9"/>
    </row>
    <row r="32" spans="3:72" ht="18" customHeight="1" x14ac:dyDescent="0.25">
      <c r="F32" s="15" t="s">
        <v>114</v>
      </c>
      <c r="G32" s="18"/>
      <c r="H32" s="19"/>
      <c r="X32" s="15" t="s">
        <v>113</v>
      </c>
      <c r="Y32" s="18"/>
      <c r="Z32" s="19"/>
      <c r="AP32" s="15" t="s">
        <v>112</v>
      </c>
      <c r="AQ32" s="18"/>
      <c r="AR32" s="19"/>
      <c r="BH32" s="15" t="s">
        <v>108</v>
      </c>
      <c r="BI32" s="18"/>
      <c r="BJ32" s="19"/>
    </row>
    <row r="33" spans="2:72" ht="18" customHeight="1" x14ac:dyDescent="0.25">
      <c r="B33" s="6" t="s">
        <v>112</v>
      </c>
      <c r="C33" s="9"/>
      <c r="F33" s="20"/>
      <c r="G33" s="21"/>
      <c r="H33" s="22"/>
      <c r="J33" s="6" t="s">
        <v>110</v>
      </c>
      <c r="K33" s="9"/>
      <c r="T33" s="6" t="s">
        <v>112</v>
      </c>
      <c r="U33" s="9"/>
      <c r="X33" s="20"/>
      <c r="Y33" s="21"/>
      <c r="Z33" s="22"/>
      <c r="AB33" s="6" t="s">
        <v>110</v>
      </c>
      <c r="AC33" s="9"/>
      <c r="AL33" s="6" t="s">
        <v>112</v>
      </c>
      <c r="AM33" s="9"/>
      <c r="AP33" s="20"/>
      <c r="AQ33" s="21"/>
      <c r="AR33" s="22"/>
      <c r="AT33" s="6" t="s">
        <v>110</v>
      </c>
      <c r="AU33" s="9"/>
      <c r="BD33" s="6" t="s">
        <v>112</v>
      </c>
      <c r="BE33" s="9"/>
      <c r="BH33" s="20"/>
      <c r="BI33" s="21"/>
      <c r="BJ33" s="22"/>
      <c r="BL33" s="6" t="s">
        <v>110</v>
      </c>
      <c r="BM33" s="9"/>
    </row>
    <row r="34" spans="2:72" ht="18" customHeight="1" x14ac:dyDescent="0.25">
      <c r="F34" s="23"/>
      <c r="G34" s="24"/>
      <c r="H34" s="25"/>
      <c r="X34" s="23"/>
      <c r="Y34" s="24"/>
      <c r="Z34" s="25"/>
      <c r="AP34" s="23"/>
      <c r="AQ34" s="24"/>
      <c r="AR34" s="25"/>
      <c r="BH34" s="23"/>
      <c r="BI34" s="24"/>
      <c r="BJ34" s="25"/>
    </row>
    <row r="35" spans="2:72" ht="18" customHeight="1" x14ac:dyDescent="0.25">
      <c r="C35" s="6" t="s">
        <v>113</v>
      </c>
      <c r="D35" s="9"/>
      <c r="I35" s="6" t="s">
        <v>111</v>
      </c>
      <c r="J35" s="9"/>
      <c r="U35" s="6" t="s">
        <v>113</v>
      </c>
      <c r="V35" s="9"/>
      <c r="AA35" s="6" t="s">
        <v>111</v>
      </c>
      <c r="AB35" s="9"/>
      <c r="AM35" s="6" t="s">
        <v>113</v>
      </c>
      <c r="AN35" s="9"/>
      <c r="AS35" s="6" t="s">
        <v>111</v>
      </c>
      <c r="AT35" s="9"/>
      <c r="BE35" s="6" t="s">
        <v>113</v>
      </c>
      <c r="BF35" s="9"/>
      <c r="BK35" s="6" t="s">
        <v>111</v>
      </c>
      <c r="BL35" s="9"/>
    </row>
    <row r="36" spans="2:72" ht="18" customHeight="1" x14ac:dyDescent="0.25"/>
    <row r="37" spans="2:72" ht="18" customHeight="1" x14ac:dyDescent="0.25">
      <c r="F37" s="6" t="s">
        <v>114</v>
      </c>
      <c r="G37" s="9"/>
      <c r="X37" s="6" t="s">
        <v>114</v>
      </c>
      <c r="Y37" s="9"/>
      <c r="AP37" s="6" t="s">
        <v>114</v>
      </c>
      <c r="AQ37" s="9"/>
      <c r="BH37" s="6" t="s">
        <v>114</v>
      </c>
      <c r="BI37" s="9"/>
    </row>
    <row r="38" spans="2:72" ht="18" customHeight="1" x14ac:dyDescent="0.25"/>
    <row r="39" spans="2:72" ht="18" customHeight="1" x14ac:dyDescent="0.25"/>
    <row r="40" spans="2:72" ht="18" customHeight="1" x14ac:dyDescent="0.25"/>
    <row r="41" spans="2:72" ht="18" customHeight="1" x14ac:dyDescent="0.25"/>
    <row r="42" spans="2:72" ht="18" customHeight="1" x14ac:dyDescent="0.25"/>
    <row r="43" spans="2:72" ht="18" customHeight="1" x14ac:dyDescent="0.25"/>
    <row r="44" spans="2:72" ht="18" customHeight="1" x14ac:dyDescent="0.25">
      <c r="C44" s="15" t="s">
        <v>119</v>
      </c>
      <c r="D44" s="16"/>
      <c r="E44" s="16"/>
      <c r="F44" s="16"/>
      <c r="G44" s="16"/>
      <c r="H44" s="16"/>
      <c r="I44" s="16"/>
      <c r="J44" s="16"/>
      <c r="K44" s="17"/>
      <c r="L44" s="26" t="s">
        <v>101</v>
      </c>
      <c r="M44" s="16"/>
      <c r="N44" s="16"/>
      <c r="O44" s="16"/>
      <c r="P44" s="16"/>
      <c r="Q44" s="16"/>
      <c r="R44" s="17"/>
      <c r="U44" s="15" t="s">
        <v>120</v>
      </c>
      <c r="V44" s="16"/>
      <c r="W44" s="16"/>
      <c r="X44" s="16"/>
      <c r="Y44" s="16"/>
      <c r="Z44" s="16"/>
      <c r="AA44" s="16"/>
      <c r="AB44" s="16"/>
      <c r="AC44" s="17"/>
      <c r="AD44" s="26" t="s">
        <v>101</v>
      </c>
      <c r="AE44" s="16"/>
      <c r="AF44" s="16"/>
      <c r="AG44" s="16"/>
      <c r="AH44" s="16"/>
      <c r="AI44" s="16"/>
      <c r="AJ44" s="17"/>
      <c r="AM44" s="15" t="s">
        <v>121</v>
      </c>
      <c r="AN44" s="16"/>
      <c r="AO44" s="16"/>
      <c r="AP44" s="16"/>
      <c r="AQ44" s="16"/>
      <c r="AR44" s="16"/>
      <c r="AS44" s="16"/>
      <c r="AT44" s="16"/>
      <c r="AU44" s="17"/>
      <c r="AV44" s="26" t="s">
        <v>101</v>
      </c>
      <c r="AW44" s="16"/>
      <c r="AX44" s="16"/>
      <c r="AY44" s="16"/>
      <c r="AZ44" s="16"/>
      <c r="BA44" s="16"/>
      <c r="BB44" s="17"/>
      <c r="BE44" s="15" t="s">
        <v>122</v>
      </c>
      <c r="BF44" s="16"/>
      <c r="BG44" s="16"/>
      <c r="BH44" s="16"/>
      <c r="BI44" s="16"/>
      <c r="BJ44" s="16"/>
      <c r="BK44" s="16"/>
      <c r="BL44" s="16"/>
      <c r="BM44" s="17"/>
      <c r="BN44" s="26" t="s">
        <v>101</v>
      </c>
      <c r="BO44" s="16"/>
      <c r="BP44" s="16"/>
      <c r="BQ44" s="16"/>
      <c r="BR44" s="16"/>
      <c r="BS44" s="16"/>
      <c r="BT44" s="17"/>
    </row>
    <row r="45" spans="2:72" ht="18" customHeight="1" x14ac:dyDescent="0.25">
      <c r="L45" s="1">
        <f>Mesas!E10</f>
        <v>0</v>
      </c>
      <c r="M45" s="5" t="s">
        <v>106</v>
      </c>
      <c r="O45" s="1">
        <f>Mesas!B10</f>
        <v>8</v>
      </c>
      <c r="AD45" s="1">
        <f>Mesas!E11</f>
        <v>0</v>
      </c>
      <c r="AE45" s="5" t="s">
        <v>106</v>
      </c>
      <c r="AG45" s="1">
        <f>Mesas!B11</f>
        <v>8</v>
      </c>
      <c r="AV45" s="1">
        <f>Mesas!E12</f>
        <v>0</v>
      </c>
      <c r="AW45" s="5" t="s">
        <v>106</v>
      </c>
      <c r="AY45" s="1">
        <f>Mesas!B12</f>
        <v>8</v>
      </c>
      <c r="BN45" s="1">
        <f>Mesas!E13</f>
        <v>0</v>
      </c>
      <c r="BO45" s="5" t="s">
        <v>106</v>
      </c>
      <c r="BQ45" s="1">
        <f>Mesas!B13</f>
        <v>8</v>
      </c>
    </row>
    <row r="46" spans="2:72" ht="18" customHeight="1" x14ac:dyDescent="0.25">
      <c r="F46" s="6" t="s">
        <v>107</v>
      </c>
      <c r="G46" s="9"/>
      <c r="X46" s="6" t="s">
        <v>107</v>
      </c>
      <c r="Y46" s="9"/>
      <c r="AP46" s="6" t="s">
        <v>107</v>
      </c>
      <c r="AQ46" s="9"/>
      <c r="BH46" s="6" t="s">
        <v>107</v>
      </c>
      <c r="BI46" s="9"/>
    </row>
    <row r="47" spans="2:72" ht="18" customHeight="1" x14ac:dyDescent="0.25"/>
    <row r="48" spans="2:72" ht="18" customHeight="1" x14ac:dyDescent="0.25">
      <c r="C48" s="6" t="s">
        <v>108</v>
      </c>
      <c r="D48" s="9"/>
      <c r="I48" s="6" t="s">
        <v>109</v>
      </c>
      <c r="J48" s="9"/>
      <c r="U48" s="6" t="s">
        <v>108</v>
      </c>
      <c r="V48" s="9"/>
      <c r="AA48" s="6" t="s">
        <v>109</v>
      </c>
      <c r="AB48" s="9"/>
      <c r="AM48" s="6" t="s">
        <v>108</v>
      </c>
      <c r="AN48" s="9"/>
      <c r="AS48" s="6" t="s">
        <v>109</v>
      </c>
      <c r="AT48" s="9"/>
      <c r="BE48" s="6" t="s">
        <v>108</v>
      </c>
      <c r="BF48" s="9"/>
      <c r="BK48" s="6" t="s">
        <v>109</v>
      </c>
      <c r="BL48" s="9"/>
    </row>
    <row r="49" spans="2:65" ht="18" customHeight="1" x14ac:dyDescent="0.25">
      <c r="F49" s="15" t="s">
        <v>123</v>
      </c>
      <c r="G49" s="18"/>
      <c r="H49" s="19"/>
      <c r="X49" s="15" t="s">
        <v>124</v>
      </c>
      <c r="Y49" s="18"/>
      <c r="Z49" s="19"/>
      <c r="AP49" s="15" t="s">
        <v>125</v>
      </c>
      <c r="AQ49" s="18"/>
      <c r="AR49" s="19"/>
      <c r="BH49" s="15" t="s">
        <v>126</v>
      </c>
      <c r="BI49" s="18"/>
      <c r="BJ49" s="19"/>
    </row>
    <row r="50" spans="2:65" ht="18" customHeight="1" x14ac:dyDescent="0.25">
      <c r="B50" s="6" t="s">
        <v>112</v>
      </c>
      <c r="C50" s="9"/>
      <c r="F50" s="20"/>
      <c r="G50" s="21"/>
      <c r="H50" s="22"/>
      <c r="J50" s="6" t="s">
        <v>110</v>
      </c>
      <c r="K50" s="9"/>
      <c r="T50" s="6" t="s">
        <v>112</v>
      </c>
      <c r="U50" s="9"/>
      <c r="X50" s="20"/>
      <c r="Y50" s="21"/>
      <c r="Z50" s="22"/>
      <c r="AB50" s="6" t="s">
        <v>110</v>
      </c>
      <c r="AC50" s="9"/>
      <c r="AL50" s="6" t="s">
        <v>112</v>
      </c>
      <c r="AM50" s="9"/>
      <c r="AP50" s="20"/>
      <c r="AQ50" s="21"/>
      <c r="AR50" s="22"/>
      <c r="AT50" s="6" t="s">
        <v>110</v>
      </c>
      <c r="AU50" s="9"/>
      <c r="BD50" s="6" t="s">
        <v>112</v>
      </c>
      <c r="BE50" s="9"/>
      <c r="BH50" s="20"/>
      <c r="BI50" s="21"/>
      <c r="BJ50" s="22"/>
      <c r="BL50" s="6" t="s">
        <v>110</v>
      </c>
      <c r="BM50" s="9"/>
    </row>
    <row r="51" spans="2:65" ht="18" customHeight="1" x14ac:dyDescent="0.25">
      <c r="F51" s="23"/>
      <c r="G51" s="24"/>
      <c r="H51" s="25"/>
      <c r="X51" s="23"/>
      <c r="Y51" s="24"/>
      <c r="Z51" s="25"/>
      <c r="AP51" s="23"/>
      <c r="AQ51" s="24"/>
      <c r="AR51" s="25"/>
      <c r="BH51" s="23"/>
      <c r="BI51" s="24"/>
      <c r="BJ51" s="25"/>
    </row>
    <row r="52" spans="2:65" ht="18" customHeight="1" x14ac:dyDescent="0.25">
      <c r="C52" s="6" t="s">
        <v>113</v>
      </c>
      <c r="D52" s="9"/>
      <c r="I52" s="6" t="s">
        <v>111</v>
      </c>
      <c r="J52" s="9"/>
      <c r="U52" s="6" t="s">
        <v>113</v>
      </c>
      <c r="V52" s="9"/>
      <c r="AA52" s="6" t="s">
        <v>111</v>
      </c>
      <c r="AB52" s="9"/>
      <c r="AM52" s="6" t="s">
        <v>113</v>
      </c>
      <c r="AN52" s="9"/>
      <c r="AS52" s="6" t="s">
        <v>111</v>
      </c>
      <c r="AT52" s="9"/>
      <c r="BE52" s="6" t="s">
        <v>113</v>
      </c>
      <c r="BF52" s="9"/>
      <c r="BK52" s="6" t="s">
        <v>111</v>
      </c>
      <c r="BL52" s="9"/>
    </row>
    <row r="53" spans="2:65" ht="18" customHeight="1" x14ac:dyDescent="0.25"/>
    <row r="54" spans="2:65" ht="18" customHeight="1" x14ac:dyDescent="0.25">
      <c r="F54" s="6" t="s">
        <v>114</v>
      </c>
      <c r="G54" s="9"/>
      <c r="X54" s="6" t="s">
        <v>114</v>
      </c>
      <c r="Y54" s="9"/>
      <c r="AP54" s="6" t="s">
        <v>114</v>
      </c>
      <c r="AQ54" s="9"/>
      <c r="BH54" s="6" t="s">
        <v>114</v>
      </c>
      <c r="BI54" s="9"/>
    </row>
    <row r="55" spans="2:65" ht="18" customHeight="1" x14ac:dyDescent="0.25"/>
    <row r="56" spans="2:65" ht="18" customHeight="1" x14ac:dyDescent="0.25"/>
    <row r="57" spans="2:65" ht="18" customHeight="1" x14ac:dyDescent="0.25"/>
    <row r="58" spans="2:65" ht="18" customHeight="1" x14ac:dyDescent="0.25"/>
    <row r="59" spans="2:65" ht="18" customHeight="1" x14ac:dyDescent="0.25"/>
    <row r="60" spans="2:65" ht="18" customHeight="1" x14ac:dyDescent="0.25"/>
    <row r="61" spans="2:65" ht="18" customHeight="1" x14ac:dyDescent="0.25"/>
    <row r="62" spans="2:65" ht="18" customHeight="1" x14ac:dyDescent="0.25"/>
    <row r="63" spans="2:65" ht="18" customHeight="1" x14ac:dyDescent="0.25"/>
    <row r="64" spans="2:65" ht="18" customHeight="1" x14ac:dyDescent="0.25"/>
    <row r="65" ht="18" customHeight="1" x14ac:dyDescent="0.25"/>
  </sheetData>
  <mergeCells count="41">
    <mergeCell ref="BN44:BT44"/>
    <mergeCell ref="C1:BT4"/>
    <mergeCell ref="C6:F8"/>
    <mergeCell ref="G6:Y6"/>
    <mergeCell ref="G7:Y7"/>
    <mergeCell ref="G8:Y8"/>
    <mergeCell ref="AD44:AJ44"/>
    <mergeCell ref="AM44:AU44"/>
    <mergeCell ref="AP49:AR51"/>
    <mergeCell ref="AV44:BB44"/>
    <mergeCell ref="BE44:BM44"/>
    <mergeCell ref="BH49:BJ51"/>
    <mergeCell ref="C44:K44"/>
    <mergeCell ref="F49:H51"/>
    <mergeCell ref="L44:R44"/>
    <mergeCell ref="U44:AC44"/>
    <mergeCell ref="X49:Z51"/>
    <mergeCell ref="BN10:BT10"/>
    <mergeCell ref="C27:K27"/>
    <mergeCell ref="F32:H34"/>
    <mergeCell ref="L27:R27"/>
    <mergeCell ref="U27:AC27"/>
    <mergeCell ref="X32:Z34"/>
    <mergeCell ref="AD27:AJ27"/>
    <mergeCell ref="AM27:AU27"/>
    <mergeCell ref="AP32:AR34"/>
    <mergeCell ref="AV27:BB27"/>
    <mergeCell ref="BE27:BM27"/>
    <mergeCell ref="BH32:BJ34"/>
    <mergeCell ref="BN27:BT27"/>
    <mergeCell ref="AD10:AJ10"/>
    <mergeCell ref="AM10:AU10"/>
    <mergeCell ref="AP15:AR17"/>
    <mergeCell ref="AV10:BB10"/>
    <mergeCell ref="BE10:BM10"/>
    <mergeCell ref="BH15:BJ17"/>
    <mergeCell ref="C10:K10"/>
    <mergeCell ref="F15:H17"/>
    <mergeCell ref="L10:R10"/>
    <mergeCell ref="U10:AC10"/>
    <mergeCell ref="X15:Z17"/>
  </mergeCells>
  <conditionalFormatting sqref="L11:O11">
    <cfRule type="expression" dxfId="11" priority="2">
      <formula>L11&gt;O11</formula>
    </cfRule>
  </conditionalFormatting>
  <conditionalFormatting sqref="L28:O28">
    <cfRule type="expression" dxfId="10" priority="6">
      <formula>L28&gt;O28</formula>
    </cfRule>
  </conditionalFormatting>
  <conditionalFormatting sqref="L45:O45">
    <cfRule type="expression" dxfId="9" priority="10">
      <formula>L45&gt;O45</formula>
    </cfRule>
  </conditionalFormatting>
  <conditionalFormatting sqref="AD11:AG11">
    <cfRule type="expression" dxfId="8" priority="3">
      <formula>AD11&gt;AG11</formula>
    </cfRule>
  </conditionalFormatting>
  <conditionalFormatting sqref="AD28:AG28">
    <cfRule type="expression" dxfId="7" priority="7">
      <formula>AD28&gt;AG28</formula>
    </cfRule>
  </conditionalFormatting>
  <conditionalFormatting sqref="AD45:AG45">
    <cfRule type="expression" dxfId="6" priority="11">
      <formula>AD45&gt;AG45</formula>
    </cfRule>
  </conditionalFormatting>
  <conditionalFormatting sqref="AV11:AY11">
    <cfRule type="expression" dxfId="5" priority="4">
      <formula>AV11&gt;AY11</formula>
    </cfRule>
  </conditionalFormatting>
  <conditionalFormatting sqref="AV28:AY28">
    <cfRule type="expression" dxfId="4" priority="8">
      <formula>AV28&gt;AY28</formula>
    </cfRule>
  </conditionalFormatting>
  <conditionalFormatting sqref="AV45:AY45">
    <cfRule type="expression" dxfId="3" priority="12">
      <formula>AV45&gt;AY45</formula>
    </cfRule>
  </conditionalFormatting>
  <conditionalFormatting sqref="BN11:BQ11">
    <cfRule type="expression" dxfId="2" priority="5">
      <formula>BN11&gt;BQ11</formula>
    </cfRule>
  </conditionalFormatting>
  <conditionalFormatting sqref="BN28:BQ28">
    <cfRule type="expression" dxfId="1" priority="9">
      <formula>BN28&gt;BQ28</formula>
    </cfRule>
  </conditionalFormatting>
  <conditionalFormatting sqref="BN45:BQ45">
    <cfRule type="expression" dxfId="0" priority="13">
      <formula>BN45&gt;BQ45</formula>
    </cfRule>
  </conditionalFormatting>
  <dataValidations count="1">
    <dataValidation type="list" allowBlank="1" showInputMessage="1" showErrorMessage="1" errorTitle="Selección no válida" error="Elige un invitado de la lista." sqref="G12 J14 K16 J18 G20 D18 C16 D14 Y12 AB14 AC16 AB18 Y20 V18 U16 V14 AQ12 AT14 AU16 AT18 AQ20 AN18 AM16 AN14 BI12 BL14 BM16 BL18 BI20 BF18 BE16 BF14 G29 J31 K33 J35 G37 D35 C33 D31 Y29 AB31 AC33 AB35 Y37 V35 U33 V31 AQ29 AT31 AU33 AT35 AQ37 AN35 AM33 AN31 BI29 BL31 BM33 BL35 BI37 BF35 BE33 BF31 G46 J48 K50 J52 G54 D52 C50 D48 Y46 AB48 AC50 AB52 Y54 V52 U50 V48 AQ46 AT48 AU50 AT52 AQ54 AN52 AM50 AN48 BI46 BL48 BM50 BL52 BI54 BF52 BE50 BF48" xr:uid="{00000000-0002-0000-0200-000000000000}">
      <formula1>InvitadosConfirmados</formula1>
    </dataValidation>
  </dataValidations>
  <pageMargins left="0.75" right="0.75" top="1" bottom="1" header="0.5" footer="0.5"/>
  <extLst>
    <ext xmlns:x14="http://schemas.microsoft.com/office/spreadsheetml/2009/9/main" uri="{78C0D931-6437-407d-A8EE-F0AAD7539E65}">
      <x14:conditionalFormattings>
        <x14:conditionalFormatting xmlns:xm="http://schemas.microsoft.com/office/excel/2006/main">
          <x14:cfRule type="expression" priority="1" id="{00000000-000E-0000-0200-000001000000}">
            <xm:f>IFERROR(COUNTIF(Asignaciones!$A:$A,INDIRECT(ADDRESS(ROW(),COLUMN(),4)))&gt;1,FALSE)</xm:f>
            <x14:dxf>
              <fill>
                <patternFill patternType="solid">
                  <fgColor rgb="FFFFE0E0"/>
                </patternFill>
              </fill>
            </x14:dxf>
          </x14:cfRule>
          <xm:sqref>A9:BC61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7"/>
  <sheetViews>
    <sheetView workbookViewId="0"/>
  </sheetViews>
  <sheetFormatPr baseColWidth="10" defaultColWidth="9.140625" defaultRowHeight="15" x14ac:dyDescent="0.25"/>
  <sheetData>
    <row r="1" spans="1:1" x14ac:dyDescent="0.25">
      <c r="A1" t="s">
        <v>127</v>
      </c>
    </row>
    <row r="2" spans="1:1" x14ac:dyDescent="0.25">
      <c r="A2" t="str">
        <f>Plano!G12</f>
        <v>Ana López</v>
      </c>
    </row>
    <row r="3" spans="1:1" x14ac:dyDescent="0.25">
      <c r="A3" t="str">
        <f>Plano!J14</f>
        <v>Carlos Pérez</v>
      </c>
    </row>
    <row r="4" spans="1:1" x14ac:dyDescent="0.25">
      <c r="A4" t="str">
        <f>Plano!K16</f>
        <v>Lucía Fernández</v>
      </c>
    </row>
    <row r="5" spans="1:1" x14ac:dyDescent="0.25">
      <c r="A5" t="str">
        <f>Plano!J18</f>
        <v>Sergio Ramírez</v>
      </c>
    </row>
    <row r="6" spans="1:1" x14ac:dyDescent="0.25">
      <c r="A6" t="str">
        <f>Plano!G20</f>
        <v>David Torres</v>
      </c>
    </row>
    <row r="7" spans="1:1" x14ac:dyDescent="0.25">
      <c r="A7" t="str">
        <f>Plano!D18</f>
        <v>Elena Castillo</v>
      </c>
    </row>
    <row r="8" spans="1:1" x14ac:dyDescent="0.25">
      <c r="A8" t="str">
        <f>Plano!C16</f>
        <v>Adrián Molina</v>
      </c>
    </row>
    <row r="9" spans="1:1" x14ac:dyDescent="0.25">
      <c r="A9" t="str">
        <f>Plano!D14</f>
        <v>Iván Herrera</v>
      </c>
    </row>
    <row r="10" spans="1:1" x14ac:dyDescent="0.25">
      <c r="A10" t="str">
        <f>Plano!Y12</f>
        <v>Carmen Vázquez</v>
      </c>
    </row>
    <row r="11" spans="1:1" x14ac:dyDescent="0.25">
      <c r="A11" t="str">
        <f>Plano!AB14</f>
        <v>Andrea Romero</v>
      </c>
    </row>
    <row r="12" spans="1:1" x14ac:dyDescent="0.25">
      <c r="A12" t="str">
        <f>Plano!AC16</f>
        <v>Óscar Delgado</v>
      </c>
    </row>
    <row r="13" spans="1:1" x14ac:dyDescent="0.25">
      <c r="A13" t="str">
        <f>Plano!AB18</f>
        <v>Raúl Vega</v>
      </c>
    </row>
    <row r="14" spans="1:1" x14ac:dyDescent="0.25">
      <c r="A14" t="str">
        <f>Plano!Y20</f>
        <v>Inés Morales</v>
      </c>
    </row>
    <row r="15" spans="1:1" x14ac:dyDescent="0.25">
      <c r="A15" t="str">
        <f>Plano!V18</f>
        <v>Noa Iglesias</v>
      </c>
    </row>
    <row r="16" spans="1:1" x14ac:dyDescent="0.25">
      <c r="A16" t="str">
        <f>Plano!U16</f>
        <v>Javier Soto</v>
      </c>
    </row>
    <row r="17" spans="1:1" x14ac:dyDescent="0.25">
      <c r="A17" t="str">
        <f>Plano!V14</f>
        <v>Alicia Reyes</v>
      </c>
    </row>
    <row r="18" spans="1:1" x14ac:dyDescent="0.25">
      <c r="A18" t="str">
        <f>Plano!AQ12</f>
        <v>Claudia Vidal</v>
      </c>
    </row>
    <row r="19" spans="1:1" x14ac:dyDescent="0.25">
      <c r="A19">
        <f>Plano!AT14</f>
        <v>0</v>
      </c>
    </row>
    <row r="20" spans="1:1" x14ac:dyDescent="0.25">
      <c r="A20">
        <f>Plano!AU16</f>
        <v>0</v>
      </c>
    </row>
    <row r="21" spans="1:1" x14ac:dyDescent="0.25">
      <c r="A21">
        <f>Plano!AT18</f>
        <v>0</v>
      </c>
    </row>
    <row r="22" spans="1:1" x14ac:dyDescent="0.25">
      <c r="A22">
        <f>Plano!AQ20</f>
        <v>0</v>
      </c>
    </row>
    <row r="23" spans="1:1" x14ac:dyDescent="0.25">
      <c r="A23">
        <f>Plano!AN18</f>
        <v>0</v>
      </c>
    </row>
    <row r="24" spans="1:1" x14ac:dyDescent="0.25">
      <c r="A24">
        <f>Plano!AM16</f>
        <v>0</v>
      </c>
    </row>
    <row r="25" spans="1:1" x14ac:dyDescent="0.25">
      <c r="A25">
        <f>Plano!AN14</f>
        <v>0</v>
      </c>
    </row>
    <row r="26" spans="1:1" x14ac:dyDescent="0.25">
      <c r="A26">
        <f>Plano!BI12</f>
        <v>0</v>
      </c>
    </row>
    <row r="27" spans="1:1" x14ac:dyDescent="0.25">
      <c r="A27">
        <f>Plano!BL14</f>
        <v>0</v>
      </c>
    </row>
    <row r="28" spans="1:1" x14ac:dyDescent="0.25">
      <c r="A28">
        <f>Plano!BM16</f>
        <v>0</v>
      </c>
    </row>
    <row r="29" spans="1:1" x14ac:dyDescent="0.25">
      <c r="A29">
        <f>Plano!BL18</f>
        <v>0</v>
      </c>
    </row>
    <row r="30" spans="1:1" x14ac:dyDescent="0.25">
      <c r="A30">
        <f>Plano!BI20</f>
        <v>0</v>
      </c>
    </row>
    <row r="31" spans="1:1" x14ac:dyDescent="0.25">
      <c r="A31">
        <f>Plano!BF18</f>
        <v>0</v>
      </c>
    </row>
    <row r="32" spans="1:1" x14ac:dyDescent="0.25">
      <c r="A32">
        <f>Plano!BE16</f>
        <v>0</v>
      </c>
    </row>
    <row r="33" spans="1:1" x14ac:dyDescent="0.25">
      <c r="A33">
        <f>Plano!BF14</f>
        <v>0</v>
      </c>
    </row>
    <row r="34" spans="1:1" x14ac:dyDescent="0.25">
      <c r="A34">
        <f>Plano!G29</f>
        <v>0</v>
      </c>
    </row>
    <row r="35" spans="1:1" x14ac:dyDescent="0.25">
      <c r="A35">
        <f>Plano!J31</f>
        <v>0</v>
      </c>
    </row>
    <row r="36" spans="1:1" x14ac:dyDescent="0.25">
      <c r="A36">
        <f>Plano!K33</f>
        <v>0</v>
      </c>
    </row>
    <row r="37" spans="1:1" x14ac:dyDescent="0.25">
      <c r="A37">
        <f>Plano!J35</f>
        <v>0</v>
      </c>
    </row>
    <row r="38" spans="1:1" x14ac:dyDescent="0.25">
      <c r="A38">
        <f>Plano!G37</f>
        <v>0</v>
      </c>
    </row>
    <row r="39" spans="1:1" x14ac:dyDescent="0.25">
      <c r="A39">
        <f>Plano!D35</f>
        <v>0</v>
      </c>
    </row>
    <row r="40" spans="1:1" x14ac:dyDescent="0.25">
      <c r="A40">
        <f>Plano!C33</f>
        <v>0</v>
      </c>
    </row>
    <row r="41" spans="1:1" x14ac:dyDescent="0.25">
      <c r="A41">
        <f>Plano!D31</f>
        <v>0</v>
      </c>
    </row>
    <row r="42" spans="1:1" x14ac:dyDescent="0.25">
      <c r="A42">
        <f>Plano!Y29</f>
        <v>0</v>
      </c>
    </row>
    <row r="43" spans="1:1" x14ac:dyDescent="0.25">
      <c r="A43">
        <f>Plano!AB31</f>
        <v>0</v>
      </c>
    </row>
    <row r="44" spans="1:1" x14ac:dyDescent="0.25">
      <c r="A44">
        <f>Plano!AC33</f>
        <v>0</v>
      </c>
    </row>
    <row r="45" spans="1:1" x14ac:dyDescent="0.25">
      <c r="A45">
        <f>Plano!AB35</f>
        <v>0</v>
      </c>
    </row>
    <row r="46" spans="1:1" x14ac:dyDescent="0.25">
      <c r="A46">
        <f>Plano!Y37</f>
        <v>0</v>
      </c>
    </row>
    <row r="47" spans="1:1" x14ac:dyDescent="0.25">
      <c r="A47">
        <f>Plano!V35</f>
        <v>0</v>
      </c>
    </row>
    <row r="48" spans="1:1" x14ac:dyDescent="0.25">
      <c r="A48">
        <f>Plano!U33</f>
        <v>0</v>
      </c>
    </row>
    <row r="49" spans="1:1" x14ac:dyDescent="0.25">
      <c r="A49">
        <f>Plano!V31</f>
        <v>0</v>
      </c>
    </row>
    <row r="50" spans="1:1" x14ac:dyDescent="0.25">
      <c r="A50">
        <f>Plano!AQ29</f>
        <v>0</v>
      </c>
    </row>
    <row r="51" spans="1:1" x14ac:dyDescent="0.25">
      <c r="A51">
        <f>Plano!AT31</f>
        <v>0</v>
      </c>
    </row>
    <row r="52" spans="1:1" x14ac:dyDescent="0.25">
      <c r="A52">
        <f>Plano!AU33</f>
        <v>0</v>
      </c>
    </row>
    <row r="53" spans="1:1" x14ac:dyDescent="0.25">
      <c r="A53">
        <f>Plano!AT35</f>
        <v>0</v>
      </c>
    </row>
    <row r="54" spans="1:1" x14ac:dyDescent="0.25">
      <c r="A54">
        <f>Plano!AQ37</f>
        <v>0</v>
      </c>
    </row>
    <row r="55" spans="1:1" x14ac:dyDescent="0.25">
      <c r="A55">
        <f>Plano!AN35</f>
        <v>0</v>
      </c>
    </row>
    <row r="56" spans="1:1" x14ac:dyDescent="0.25">
      <c r="A56">
        <f>Plano!AM33</f>
        <v>0</v>
      </c>
    </row>
    <row r="57" spans="1:1" x14ac:dyDescent="0.25">
      <c r="A57">
        <f>Plano!AN31</f>
        <v>0</v>
      </c>
    </row>
    <row r="58" spans="1:1" x14ac:dyDescent="0.25">
      <c r="A58">
        <f>Plano!BI29</f>
        <v>0</v>
      </c>
    </row>
    <row r="59" spans="1:1" x14ac:dyDescent="0.25">
      <c r="A59">
        <f>Plano!BL31</f>
        <v>0</v>
      </c>
    </row>
    <row r="60" spans="1:1" x14ac:dyDescent="0.25">
      <c r="A60">
        <f>Plano!BM33</f>
        <v>0</v>
      </c>
    </row>
    <row r="61" spans="1:1" x14ac:dyDescent="0.25">
      <c r="A61">
        <f>Plano!BL35</f>
        <v>0</v>
      </c>
    </row>
    <row r="62" spans="1:1" x14ac:dyDescent="0.25">
      <c r="A62">
        <f>Plano!BI37</f>
        <v>0</v>
      </c>
    </row>
    <row r="63" spans="1:1" x14ac:dyDescent="0.25">
      <c r="A63">
        <f>Plano!BF35</f>
        <v>0</v>
      </c>
    </row>
    <row r="64" spans="1:1" x14ac:dyDescent="0.25">
      <c r="A64">
        <f>Plano!BE33</f>
        <v>0</v>
      </c>
    </row>
    <row r="65" spans="1:1" x14ac:dyDescent="0.25">
      <c r="A65">
        <f>Plano!BF31</f>
        <v>0</v>
      </c>
    </row>
    <row r="66" spans="1:1" x14ac:dyDescent="0.25">
      <c r="A66">
        <f>Plano!G46</f>
        <v>0</v>
      </c>
    </row>
    <row r="67" spans="1:1" x14ac:dyDescent="0.25">
      <c r="A67">
        <f>Plano!J48</f>
        <v>0</v>
      </c>
    </row>
    <row r="68" spans="1:1" x14ac:dyDescent="0.25">
      <c r="A68">
        <f>Plano!K50</f>
        <v>0</v>
      </c>
    </row>
    <row r="69" spans="1:1" x14ac:dyDescent="0.25">
      <c r="A69">
        <f>Plano!J52</f>
        <v>0</v>
      </c>
    </row>
    <row r="70" spans="1:1" x14ac:dyDescent="0.25">
      <c r="A70">
        <f>Plano!G54</f>
        <v>0</v>
      </c>
    </row>
    <row r="71" spans="1:1" x14ac:dyDescent="0.25">
      <c r="A71">
        <f>Plano!D52</f>
        <v>0</v>
      </c>
    </row>
    <row r="72" spans="1:1" x14ac:dyDescent="0.25">
      <c r="A72">
        <f>Plano!C50</f>
        <v>0</v>
      </c>
    </row>
    <row r="73" spans="1:1" x14ac:dyDescent="0.25">
      <c r="A73">
        <f>Plano!D48</f>
        <v>0</v>
      </c>
    </row>
    <row r="74" spans="1:1" x14ac:dyDescent="0.25">
      <c r="A74">
        <f>Plano!Y46</f>
        <v>0</v>
      </c>
    </row>
    <row r="75" spans="1:1" x14ac:dyDescent="0.25">
      <c r="A75">
        <f>Plano!AB48</f>
        <v>0</v>
      </c>
    </row>
    <row r="76" spans="1:1" x14ac:dyDescent="0.25">
      <c r="A76">
        <f>Plano!AC50</f>
        <v>0</v>
      </c>
    </row>
    <row r="77" spans="1:1" x14ac:dyDescent="0.25">
      <c r="A77">
        <f>Plano!AB52</f>
        <v>0</v>
      </c>
    </row>
    <row r="78" spans="1:1" x14ac:dyDescent="0.25">
      <c r="A78">
        <f>Plano!Y54</f>
        <v>0</v>
      </c>
    </row>
    <row r="79" spans="1:1" x14ac:dyDescent="0.25">
      <c r="A79">
        <f>Plano!V52</f>
        <v>0</v>
      </c>
    </row>
    <row r="80" spans="1:1" x14ac:dyDescent="0.25">
      <c r="A80">
        <f>Plano!U50</f>
        <v>0</v>
      </c>
    </row>
    <row r="81" spans="1:1" x14ac:dyDescent="0.25">
      <c r="A81">
        <f>Plano!V48</f>
        <v>0</v>
      </c>
    </row>
    <row r="82" spans="1:1" x14ac:dyDescent="0.25">
      <c r="A82">
        <f>Plano!AQ46</f>
        <v>0</v>
      </c>
    </row>
    <row r="83" spans="1:1" x14ac:dyDescent="0.25">
      <c r="A83">
        <f>Plano!AT48</f>
        <v>0</v>
      </c>
    </row>
    <row r="84" spans="1:1" x14ac:dyDescent="0.25">
      <c r="A84">
        <f>Plano!AU50</f>
        <v>0</v>
      </c>
    </row>
    <row r="85" spans="1:1" x14ac:dyDescent="0.25">
      <c r="A85">
        <f>Plano!AT52</f>
        <v>0</v>
      </c>
    </row>
    <row r="86" spans="1:1" x14ac:dyDescent="0.25">
      <c r="A86">
        <f>Plano!AQ54</f>
        <v>0</v>
      </c>
    </row>
    <row r="87" spans="1:1" x14ac:dyDescent="0.25">
      <c r="A87">
        <f>Plano!AN52</f>
        <v>0</v>
      </c>
    </row>
    <row r="88" spans="1:1" x14ac:dyDescent="0.25">
      <c r="A88">
        <f>Plano!AM50</f>
        <v>0</v>
      </c>
    </row>
    <row r="89" spans="1:1" x14ac:dyDescent="0.25">
      <c r="A89">
        <f>Plano!AN48</f>
        <v>0</v>
      </c>
    </row>
    <row r="90" spans="1:1" x14ac:dyDescent="0.25">
      <c r="A90">
        <f>Plano!BI46</f>
        <v>0</v>
      </c>
    </row>
    <row r="91" spans="1:1" x14ac:dyDescent="0.25">
      <c r="A91">
        <f>Plano!BL48</f>
        <v>0</v>
      </c>
    </row>
    <row r="92" spans="1:1" x14ac:dyDescent="0.25">
      <c r="A92">
        <f>Plano!BM50</f>
        <v>0</v>
      </c>
    </row>
    <row r="93" spans="1:1" x14ac:dyDescent="0.25">
      <c r="A93">
        <f>Plano!BL52</f>
        <v>0</v>
      </c>
    </row>
    <row r="94" spans="1:1" x14ac:dyDescent="0.25">
      <c r="A94">
        <f>Plano!BI54</f>
        <v>0</v>
      </c>
    </row>
    <row r="95" spans="1:1" x14ac:dyDescent="0.25">
      <c r="A95">
        <f>Plano!BF52</f>
        <v>0</v>
      </c>
    </row>
    <row r="96" spans="1:1" x14ac:dyDescent="0.25">
      <c r="A96">
        <f>Plano!BE50</f>
        <v>0</v>
      </c>
    </row>
    <row r="97" spans="1:1" x14ac:dyDescent="0.25">
      <c r="A97">
        <f>Plano!BF48</f>
        <v>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9.140625" defaultRowHeight="15" x14ac:dyDescent="0.25"/>
  <cols>
    <col min="1" max="1" width="40" customWidth="1"/>
  </cols>
  <sheetData>
    <row r="1" spans="1:1" x14ac:dyDescent="0.25">
      <c r="A1" s="10" t="s">
        <v>128</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
  <sheetViews>
    <sheetView workbookViewId="0"/>
  </sheetViews>
  <sheetFormatPr baseColWidth="10" defaultColWidth="9.140625" defaultRowHeight="15" x14ac:dyDescent="0.25"/>
  <cols>
    <col min="1" max="1" width="34" customWidth="1"/>
    <col min="2" max="2" width="18" customWidth="1"/>
    <col min="4" max="6" width="22" customWidth="1"/>
    <col min="8" max="10" width="22" customWidth="1"/>
  </cols>
  <sheetData>
    <row r="1" spans="1:10" ht="37.5" x14ac:dyDescent="0.25">
      <c r="A1" s="11" t="s">
        <v>129</v>
      </c>
      <c r="B1" s="12"/>
      <c r="C1" s="12"/>
      <c r="D1" s="12"/>
      <c r="E1" s="12"/>
      <c r="F1" s="12"/>
      <c r="G1" s="12"/>
      <c r="H1" s="12"/>
      <c r="I1" s="12"/>
      <c r="J1" s="12"/>
    </row>
    <row r="3" spans="1:10" x14ac:dyDescent="0.25">
      <c r="A3" s="13" t="s">
        <v>130</v>
      </c>
      <c r="B3" s="1">
        <f>COUNTA(Invitados!$B$2:$B$65)</f>
        <v>64</v>
      </c>
      <c r="D3" s="27" t="s">
        <v>131</v>
      </c>
      <c r="E3" s="21"/>
      <c r="F3" s="21"/>
      <c r="H3" s="27" t="s">
        <v>132</v>
      </c>
      <c r="I3" s="21"/>
      <c r="J3" s="21"/>
    </row>
    <row r="4" spans="1:10" x14ac:dyDescent="0.25">
      <c r="A4" s="13" t="s">
        <v>133</v>
      </c>
      <c r="B4" s="1">
        <f>COUNTIF(Invitados!$F$2:$F$65,"Sí")</f>
        <v>34</v>
      </c>
      <c r="D4" s="14" t="s">
        <v>2</v>
      </c>
      <c r="E4" s="14" t="s">
        <v>134</v>
      </c>
      <c r="F4" s="14" t="s">
        <v>135</v>
      </c>
      <c r="H4" s="14" t="s">
        <v>6</v>
      </c>
      <c r="I4" s="14" t="s">
        <v>134</v>
      </c>
      <c r="J4" s="14" t="s">
        <v>135</v>
      </c>
    </row>
    <row r="5" spans="1:10" x14ac:dyDescent="0.25">
      <c r="A5" s="13" t="s">
        <v>136</v>
      </c>
      <c r="B5" s="1">
        <f>COUNTA(AsignacionesLista)</f>
        <v>1</v>
      </c>
      <c r="F5" s="7"/>
      <c r="J5" s="7"/>
    </row>
    <row r="6" spans="1:10" x14ac:dyDescent="0.25">
      <c r="A6" s="13" t="s">
        <v>137</v>
      </c>
      <c r="B6" s="1">
        <f>B4-B5</f>
        <v>33</v>
      </c>
    </row>
  </sheetData>
  <mergeCells count="2">
    <mergeCell ref="D3:F3"/>
    <mergeCell ref="H3:J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Invitados</vt:lpstr>
      <vt:lpstr>Mesas</vt:lpstr>
      <vt:lpstr>Plano</vt:lpstr>
      <vt:lpstr>Asignaciones</vt:lpstr>
      <vt:lpstr>Sin asignar</vt:lpstr>
      <vt:lpstr>Resumen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Sergio Jiménez Canales</cp:lastModifiedBy>
  <dcterms:created xsi:type="dcterms:W3CDTF">2025-09-16T09:23:11Z</dcterms:created>
  <dcterms:modified xsi:type="dcterms:W3CDTF">2025-09-16T09:44:12Z</dcterms:modified>
</cp:coreProperties>
</file>