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ergi\Documents\SEO\SEO\AA_Webs\Plantillama\excel\Control de facturas\"/>
    </mc:Choice>
  </mc:AlternateContent>
  <xr:revisionPtr revIDLastSave="0" documentId="13_ncr:1_{683785B9-F869-4D4B-A8FB-09CE91B3B175}" xr6:coauthVersionLast="47" xr6:coauthVersionMax="47" xr10:uidLastSave="{00000000-0000-0000-0000-000000000000}"/>
  <bookViews>
    <workbookView xWindow="-120" yWindow="-120" windowWidth="29040" windowHeight="15720" xr2:uid="{00000000-000D-0000-FFFF-FFFF00000000}"/>
  </bookViews>
  <sheets>
    <sheet name="Facturas" sheetId="1" r:id="rId1"/>
    <sheet name="Resumen" sheetId="2" r:id="rId2"/>
    <sheet name="Lista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0" i="1" l="1"/>
  <c r="R200" i="1" s="1"/>
  <c r="S200" i="1" s="1"/>
  <c r="L200" i="1"/>
  <c r="J200" i="1"/>
  <c r="B200" i="1"/>
  <c r="A200" i="1"/>
  <c r="M199" i="1"/>
  <c r="R199" i="1" s="1"/>
  <c r="S199" i="1" s="1"/>
  <c r="L199" i="1"/>
  <c r="J199" i="1"/>
  <c r="B199" i="1"/>
  <c r="A199" i="1"/>
  <c r="M198" i="1"/>
  <c r="R198" i="1" s="1"/>
  <c r="S198" i="1" s="1"/>
  <c r="L198" i="1"/>
  <c r="J198" i="1"/>
  <c r="B198" i="1"/>
  <c r="A198" i="1"/>
  <c r="M197" i="1"/>
  <c r="R197" i="1" s="1"/>
  <c r="S197" i="1" s="1"/>
  <c r="L197" i="1"/>
  <c r="J197" i="1"/>
  <c r="B197" i="1"/>
  <c r="A197" i="1"/>
  <c r="M196" i="1"/>
  <c r="R196" i="1" s="1"/>
  <c r="S196" i="1" s="1"/>
  <c r="L196" i="1"/>
  <c r="J196" i="1"/>
  <c r="B196" i="1"/>
  <c r="A196" i="1"/>
  <c r="M195" i="1"/>
  <c r="R195" i="1" s="1"/>
  <c r="S195" i="1" s="1"/>
  <c r="L195" i="1"/>
  <c r="J195" i="1"/>
  <c r="B195" i="1"/>
  <c r="A195" i="1"/>
  <c r="M194" i="1"/>
  <c r="R194" i="1" s="1"/>
  <c r="S194" i="1" s="1"/>
  <c r="L194" i="1"/>
  <c r="J194" i="1"/>
  <c r="B194" i="1"/>
  <c r="A194" i="1"/>
  <c r="M193" i="1"/>
  <c r="R193" i="1" s="1"/>
  <c r="S193" i="1" s="1"/>
  <c r="L193" i="1"/>
  <c r="J193" i="1"/>
  <c r="B193" i="1"/>
  <c r="A193" i="1"/>
  <c r="M192" i="1"/>
  <c r="R192" i="1" s="1"/>
  <c r="S192" i="1" s="1"/>
  <c r="L192" i="1"/>
  <c r="J192" i="1"/>
  <c r="B192" i="1"/>
  <c r="A192" i="1"/>
  <c r="M191" i="1"/>
  <c r="R191" i="1" s="1"/>
  <c r="S191" i="1" s="1"/>
  <c r="L191" i="1"/>
  <c r="J191" i="1"/>
  <c r="B191" i="1"/>
  <c r="A191" i="1"/>
  <c r="M190" i="1"/>
  <c r="R190" i="1" s="1"/>
  <c r="S190" i="1" s="1"/>
  <c r="L190" i="1"/>
  <c r="J190" i="1"/>
  <c r="B190" i="1"/>
  <c r="A190" i="1"/>
  <c r="R189" i="1"/>
  <c r="S189" i="1" s="1"/>
  <c r="M189" i="1"/>
  <c r="L189" i="1"/>
  <c r="J189" i="1"/>
  <c r="B189" i="1"/>
  <c r="A189" i="1"/>
  <c r="M188" i="1"/>
  <c r="R188" i="1" s="1"/>
  <c r="S188" i="1" s="1"/>
  <c r="L188" i="1"/>
  <c r="J188" i="1"/>
  <c r="B188" i="1"/>
  <c r="A188" i="1"/>
  <c r="M187" i="1"/>
  <c r="R187" i="1" s="1"/>
  <c r="S187" i="1" s="1"/>
  <c r="L187" i="1"/>
  <c r="J187" i="1"/>
  <c r="B187" i="1"/>
  <c r="A187" i="1"/>
  <c r="S186" i="1"/>
  <c r="R186" i="1"/>
  <c r="M186" i="1"/>
  <c r="L186" i="1"/>
  <c r="J186" i="1"/>
  <c r="B186" i="1"/>
  <c r="A186" i="1"/>
  <c r="R185" i="1"/>
  <c r="S185" i="1" s="1"/>
  <c r="M185" i="1"/>
  <c r="L185" i="1"/>
  <c r="J185" i="1"/>
  <c r="B185" i="1"/>
  <c r="A185" i="1"/>
  <c r="M184" i="1"/>
  <c r="R184" i="1" s="1"/>
  <c r="S184" i="1" s="1"/>
  <c r="L184" i="1"/>
  <c r="J184" i="1"/>
  <c r="B184" i="1"/>
  <c r="A184" i="1"/>
  <c r="S183" i="1"/>
  <c r="M183" i="1"/>
  <c r="R183" i="1" s="1"/>
  <c r="L183" i="1"/>
  <c r="J183" i="1"/>
  <c r="B183" i="1"/>
  <c r="A183" i="1"/>
  <c r="M182" i="1"/>
  <c r="R182" i="1" s="1"/>
  <c r="S182" i="1" s="1"/>
  <c r="L182" i="1"/>
  <c r="J182" i="1"/>
  <c r="B182" i="1"/>
  <c r="A182" i="1"/>
  <c r="M181" i="1"/>
  <c r="R181" i="1" s="1"/>
  <c r="S181" i="1" s="1"/>
  <c r="L181" i="1"/>
  <c r="J181" i="1"/>
  <c r="B181" i="1"/>
  <c r="A181" i="1"/>
  <c r="M180" i="1"/>
  <c r="R180" i="1" s="1"/>
  <c r="S180" i="1" s="1"/>
  <c r="L180" i="1"/>
  <c r="J180" i="1"/>
  <c r="B180" i="1"/>
  <c r="A180" i="1"/>
  <c r="M179" i="1"/>
  <c r="R179" i="1" s="1"/>
  <c r="S179" i="1" s="1"/>
  <c r="L179" i="1"/>
  <c r="J179" i="1"/>
  <c r="B179" i="1"/>
  <c r="A179" i="1"/>
  <c r="M178" i="1"/>
  <c r="R178" i="1" s="1"/>
  <c r="S178" i="1" s="1"/>
  <c r="L178" i="1"/>
  <c r="J178" i="1"/>
  <c r="B178" i="1"/>
  <c r="A178" i="1"/>
  <c r="M177" i="1"/>
  <c r="R177" i="1" s="1"/>
  <c r="S177" i="1" s="1"/>
  <c r="L177" i="1"/>
  <c r="J177" i="1"/>
  <c r="B177" i="1"/>
  <c r="A177" i="1"/>
  <c r="M176" i="1"/>
  <c r="R176" i="1" s="1"/>
  <c r="S176" i="1" s="1"/>
  <c r="L176" i="1"/>
  <c r="J176" i="1"/>
  <c r="B176" i="1"/>
  <c r="A176" i="1"/>
  <c r="M175" i="1"/>
  <c r="R175" i="1" s="1"/>
  <c r="S175" i="1" s="1"/>
  <c r="L175" i="1"/>
  <c r="J175" i="1"/>
  <c r="B175" i="1"/>
  <c r="A175" i="1"/>
  <c r="M174" i="1"/>
  <c r="R174" i="1" s="1"/>
  <c r="S174" i="1" s="1"/>
  <c r="L174" i="1"/>
  <c r="J174" i="1"/>
  <c r="B174" i="1"/>
  <c r="A174" i="1"/>
  <c r="M173" i="1"/>
  <c r="R173" i="1" s="1"/>
  <c r="S173" i="1" s="1"/>
  <c r="L173" i="1"/>
  <c r="J173" i="1"/>
  <c r="B173" i="1"/>
  <c r="A173" i="1"/>
  <c r="R172" i="1"/>
  <c r="S172" i="1" s="1"/>
  <c r="M172" i="1"/>
  <c r="L172" i="1"/>
  <c r="J172" i="1"/>
  <c r="B172" i="1"/>
  <c r="A172" i="1"/>
  <c r="M171" i="1"/>
  <c r="R171" i="1" s="1"/>
  <c r="S171" i="1" s="1"/>
  <c r="L171" i="1"/>
  <c r="J171" i="1"/>
  <c r="B171" i="1"/>
  <c r="A171" i="1"/>
  <c r="M170" i="1"/>
  <c r="R170" i="1" s="1"/>
  <c r="S170" i="1" s="1"/>
  <c r="L170" i="1"/>
  <c r="J170" i="1"/>
  <c r="B170" i="1"/>
  <c r="A170" i="1"/>
  <c r="M169" i="1"/>
  <c r="R169" i="1" s="1"/>
  <c r="S169" i="1" s="1"/>
  <c r="L169" i="1"/>
  <c r="J169" i="1"/>
  <c r="B169" i="1"/>
  <c r="A169" i="1"/>
  <c r="M168" i="1"/>
  <c r="R168" i="1" s="1"/>
  <c r="S168" i="1" s="1"/>
  <c r="L168" i="1"/>
  <c r="J168" i="1"/>
  <c r="B168" i="1"/>
  <c r="A168" i="1"/>
  <c r="M167" i="1"/>
  <c r="R167" i="1" s="1"/>
  <c r="S167" i="1" s="1"/>
  <c r="L167" i="1"/>
  <c r="J167" i="1"/>
  <c r="B167" i="1"/>
  <c r="A167" i="1"/>
  <c r="R166" i="1"/>
  <c r="S166" i="1" s="1"/>
  <c r="M166" i="1"/>
  <c r="L166" i="1"/>
  <c r="J166" i="1"/>
  <c r="B166" i="1"/>
  <c r="A166" i="1"/>
  <c r="R165" i="1"/>
  <c r="S165" i="1" s="1"/>
  <c r="M165" i="1"/>
  <c r="L165" i="1"/>
  <c r="J165" i="1"/>
  <c r="B165" i="1"/>
  <c r="A165" i="1"/>
  <c r="M164" i="1"/>
  <c r="R164" i="1" s="1"/>
  <c r="S164" i="1" s="1"/>
  <c r="L164" i="1"/>
  <c r="J164" i="1"/>
  <c r="B164" i="1"/>
  <c r="A164" i="1"/>
  <c r="M163" i="1"/>
  <c r="R163" i="1" s="1"/>
  <c r="S163" i="1" s="1"/>
  <c r="L163" i="1"/>
  <c r="J163" i="1"/>
  <c r="B163" i="1"/>
  <c r="A163" i="1"/>
  <c r="M162" i="1"/>
  <c r="R162" i="1" s="1"/>
  <c r="S162" i="1" s="1"/>
  <c r="L162" i="1"/>
  <c r="J162" i="1"/>
  <c r="B162" i="1"/>
  <c r="A162" i="1"/>
  <c r="M161" i="1"/>
  <c r="R161" i="1" s="1"/>
  <c r="S161" i="1" s="1"/>
  <c r="L161" i="1"/>
  <c r="J161" i="1"/>
  <c r="B161" i="1"/>
  <c r="A161" i="1"/>
  <c r="M160" i="1"/>
  <c r="R160" i="1" s="1"/>
  <c r="S160" i="1" s="1"/>
  <c r="L160" i="1"/>
  <c r="J160" i="1"/>
  <c r="B160" i="1"/>
  <c r="A160" i="1"/>
  <c r="M159" i="1"/>
  <c r="R159" i="1" s="1"/>
  <c r="S159" i="1" s="1"/>
  <c r="L159" i="1"/>
  <c r="J159" i="1"/>
  <c r="B159" i="1"/>
  <c r="A159" i="1"/>
  <c r="M158" i="1"/>
  <c r="R158" i="1" s="1"/>
  <c r="S158" i="1" s="1"/>
  <c r="L158" i="1"/>
  <c r="J158" i="1"/>
  <c r="B158" i="1"/>
  <c r="A158" i="1"/>
  <c r="M157" i="1"/>
  <c r="R157" i="1" s="1"/>
  <c r="S157" i="1" s="1"/>
  <c r="L157" i="1"/>
  <c r="J157" i="1"/>
  <c r="B157" i="1"/>
  <c r="A157" i="1"/>
  <c r="M156" i="1"/>
  <c r="R156" i="1" s="1"/>
  <c r="S156" i="1" s="1"/>
  <c r="L156" i="1"/>
  <c r="J156" i="1"/>
  <c r="B156" i="1"/>
  <c r="A156" i="1"/>
  <c r="R155" i="1"/>
  <c r="S155" i="1" s="1"/>
  <c r="M155" i="1"/>
  <c r="L155" i="1"/>
  <c r="J155" i="1"/>
  <c r="B155" i="1"/>
  <c r="A155" i="1"/>
  <c r="M154" i="1"/>
  <c r="R154" i="1" s="1"/>
  <c r="S154" i="1" s="1"/>
  <c r="L154" i="1"/>
  <c r="J154" i="1"/>
  <c r="B154" i="1"/>
  <c r="A154" i="1"/>
  <c r="M153" i="1"/>
  <c r="R153" i="1" s="1"/>
  <c r="S153" i="1" s="1"/>
  <c r="L153" i="1"/>
  <c r="J153" i="1"/>
  <c r="B153" i="1"/>
  <c r="A153" i="1"/>
  <c r="M152" i="1"/>
  <c r="R152" i="1" s="1"/>
  <c r="S152" i="1" s="1"/>
  <c r="L152" i="1"/>
  <c r="J152" i="1"/>
  <c r="B152" i="1"/>
  <c r="A152" i="1"/>
  <c r="M151" i="1"/>
  <c r="R151" i="1" s="1"/>
  <c r="S151" i="1" s="1"/>
  <c r="L151" i="1"/>
  <c r="J151" i="1"/>
  <c r="B151" i="1"/>
  <c r="A151" i="1"/>
  <c r="M150" i="1"/>
  <c r="R150" i="1" s="1"/>
  <c r="S150" i="1" s="1"/>
  <c r="L150" i="1"/>
  <c r="J150" i="1"/>
  <c r="B150" i="1"/>
  <c r="A150" i="1"/>
  <c r="R149" i="1"/>
  <c r="S149" i="1" s="1"/>
  <c r="M149" i="1"/>
  <c r="L149" i="1"/>
  <c r="J149" i="1"/>
  <c r="B149" i="1"/>
  <c r="A149" i="1"/>
  <c r="M148" i="1"/>
  <c r="R148" i="1" s="1"/>
  <c r="S148" i="1" s="1"/>
  <c r="L148" i="1"/>
  <c r="J148" i="1"/>
  <c r="B148" i="1"/>
  <c r="A148" i="1"/>
  <c r="M147" i="1"/>
  <c r="R147" i="1" s="1"/>
  <c r="S147" i="1" s="1"/>
  <c r="L147" i="1"/>
  <c r="J147" i="1"/>
  <c r="B147" i="1"/>
  <c r="A147" i="1"/>
  <c r="R146" i="1"/>
  <c r="S146" i="1" s="1"/>
  <c r="M146" i="1"/>
  <c r="L146" i="1"/>
  <c r="J146" i="1"/>
  <c r="B146" i="1"/>
  <c r="A146" i="1"/>
  <c r="R145" i="1"/>
  <c r="S145" i="1" s="1"/>
  <c r="M145" i="1"/>
  <c r="L145" i="1"/>
  <c r="J145" i="1"/>
  <c r="B145" i="1"/>
  <c r="A145" i="1"/>
  <c r="M144" i="1"/>
  <c r="R144" i="1" s="1"/>
  <c r="S144" i="1" s="1"/>
  <c r="L144" i="1"/>
  <c r="J144" i="1"/>
  <c r="B144" i="1"/>
  <c r="A144" i="1"/>
  <c r="M143" i="1"/>
  <c r="R143" i="1" s="1"/>
  <c r="S143" i="1" s="1"/>
  <c r="L143" i="1"/>
  <c r="J143" i="1"/>
  <c r="B143" i="1"/>
  <c r="A143" i="1"/>
  <c r="M142" i="1"/>
  <c r="R142" i="1" s="1"/>
  <c r="S142" i="1" s="1"/>
  <c r="L142" i="1"/>
  <c r="J142" i="1"/>
  <c r="B142" i="1"/>
  <c r="A142" i="1"/>
  <c r="M141" i="1"/>
  <c r="R141" i="1" s="1"/>
  <c r="S141" i="1" s="1"/>
  <c r="L141" i="1"/>
  <c r="J141" i="1"/>
  <c r="B141" i="1"/>
  <c r="A141" i="1"/>
  <c r="M140" i="1"/>
  <c r="R140" i="1" s="1"/>
  <c r="S140" i="1" s="1"/>
  <c r="L140" i="1"/>
  <c r="J140" i="1"/>
  <c r="B140" i="1"/>
  <c r="A140" i="1"/>
  <c r="M139" i="1"/>
  <c r="R139" i="1" s="1"/>
  <c r="S139" i="1" s="1"/>
  <c r="L139" i="1"/>
  <c r="J139" i="1"/>
  <c r="B139" i="1"/>
  <c r="A139" i="1"/>
  <c r="M138" i="1"/>
  <c r="R138" i="1" s="1"/>
  <c r="S138" i="1" s="1"/>
  <c r="L138" i="1"/>
  <c r="J138" i="1"/>
  <c r="B138" i="1"/>
  <c r="A138" i="1"/>
  <c r="M137" i="1"/>
  <c r="R137" i="1" s="1"/>
  <c r="S137" i="1" s="1"/>
  <c r="L137" i="1"/>
  <c r="J137" i="1"/>
  <c r="B137" i="1"/>
  <c r="A137" i="1"/>
  <c r="M136" i="1"/>
  <c r="R136" i="1" s="1"/>
  <c r="S136" i="1" s="1"/>
  <c r="L136" i="1"/>
  <c r="J136" i="1"/>
  <c r="B136" i="1"/>
  <c r="A136" i="1"/>
  <c r="M135" i="1"/>
  <c r="R135" i="1" s="1"/>
  <c r="S135" i="1" s="1"/>
  <c r="L135" i="1"/>
  <c r="J135" i="1"/>
  <c r="B135" i="1"/>
  <c r="A135" i="1"/>
  <c r="M134" i="1"/>
  <c r="R134" i="1" s="1"/>
  <c r="S134" i="1" s="1"/>
  <c r="L134" i="1"/>
  <c r="J134" i="1"/>
  <c r="B134" i="1"/>
  <c r="A134" i="1"/>
  <c r="M133" i="1"/>
  <c r="R133" i="1" s="1"/>
  <c r="S133" i="1" s="1"/>
  <c r="L133" i="1"/>
  <c r="J133" i="1"/>
  <c r="B133" i="1"/>
  <c r="A133" i="1"/>
  <c r="M132" i="1"/>
  <c r="R132" i="1" s="1"/>
  <c r="S132" i="1" s="1"/>
  <c r="L132" i="1"/>
  <c r="J132" i="1"/>
  <c r="B132" i="1"/>
  <c r="A132" i="1"/>
  <c r="M131" i="1"/>
  <c r="R131" i="1" s="1"/>
  <c r="S131" i="1" s="1"/>
  <c r="L131" i="1"/>
  <c r="J131" i="1"/>
  <c r="B131" i="1"/>
  <c r="A131" i="1"/>
  <c r="M130" i="1"/>
  <c r="R130" i="1" s="1"/>
  <c r="S130" i="1" s="1"/>
  <c r="L130" i="1"/>
  <c r="J130" i="1"/>
  <c r="B130" i="1"/>
  <c r="A130" i="1"/>
  <c r="M129" i="1"/>
  <c r="R129" i="1" s="1"/>
  <c r="S129" i="1" s="1"/>
  <c r="L129" i="1"/>
  <c r="J129" i="1"/>
  <c r="B129" i="1"/>
  <c r="A129" i="1"/>
  <c r="M128" i="1"/>
  <c r="R128" i="1" s="1"/>
  <c r="S128" i="1" s="1"/>
  <c r="L128" i="1"/>
  <c r="J128" i="1"/>
  <c r="B128" i="1"/>
  <c r="A128" i="1"/>
  <c r="M127" i="1"/>
  <c r="R127" i="1" s="1"/>
  <c r="S127" i="1" s="1"/>
  <c r="L127" i="1"/>
  <c r="J127" i="1"/>
  <c r="B127" i="1"/>
  <c r="A127" i="1"/>
  <c r="R126" i="1"/>
  <c r="S126" i="1" s="1"/>
  <c r="M126" i="1"/>
  <c r="L126" i="1"/>
  <c r="J126" i="1"/>
  <c r="B126" i="1"/>
  <c r="A126" i="1"/>
  <c r="R125" i="1"/>
  <c r="S125" i="1" s="1"/>
  <c r="M125" i="1"/>
  <c r="L125" i="1"/>
  <c r="J125" i="1"/>
  <c r="B125" i="1"/>
  <c r="A125" i="1"/>
  <c r="M124" i="1"/>
  <c r="R124" i="1" s="1"/>
  <c r="S124" i="1" s="1"/>
  <c r="L124" i="1"/>
  <c r="J124" i="1"/>
  <c r="B124" i="1"/>
  <c r="A124" i="1"/>
  <c r="M123" i="1"/>
  <c r="R123" i="1" s="1"/>
  <c r="S123" i="1" s="1"/>
  <c r="L123" i="1"/>
  <c r="J123" i="1"/>
  <c r="B123" i="1"/>
  <c r="A123" i="1"/>
  <c r="M122" i="1"/>
  <c r="R122" i="1" s="1"/>
  <c r="S122" i="1" s="1"/>
  <c r="L122" i="1"/>
  <c r="J122" i="1"/>
  <c r="B122" i="1"/>
  <c r="A122" i="1"/>
  <c r="M121" i="1"/>
  <c r="R121" i="1" s="1"/>
  <c r="S121" i="1" s="1"/>
  <c r="L121" i="1"/>
  <c r="J121" i="1"/>
  <c r="B121" i="1"/>
  <c r="A121" i="1"/>
  <c r="M120" i="1"/>
  <c r="R120" i="1" s="1"/>
  <c r="S120" i="1" s="1"/>
  <c r="L120" i="1"/>
  <c r="J120" i="1"/>
  <c r="B120" i="1"/>
  <c r="A120" i="1"/>
  <c r="M119" i="1"/>
  <c r="R119" i="1" s="1"/>
  <c r="S119" i="1" s="1"/>
  <c r="L119" i="1"/>
  <c r="J119" i="1"/>
  <c r="B119" i="1"/>
  <c r="A119" i="1"/>
  <c r="M118" i="1"/>
  <c r="R118" i="1" s="1"/>
  <c r="S118" i="1" s="1"/>
  <c r="L118" i="1"/>
  <c r="J118" i="1"/>
  <c r="B118" i="1"/>
  <c r="A118" i="1"/>
  <c r="M117" i="1"/>
  <c r="R117" i="1" s="1"/>
  <c r="S117" i="1" s="1"/>
  <c r="L117" i="1"/>
  <c r="J117" i="1"/>
  <c r="B117" i="1"/>
  <c r="A117" i="1"/>
  <c r="M116" i="1"/>
  <c r="R116" i="1" s="1"/>
  <c r="S116" i="1" s="1"/>
  <c r="L116" i="1"/>
  <c r="J116" i="1"/>
  <c r="B116" i="1"/>
  <c r="A116" i="1"/>
  <c r="R115" i="1"/>
  <c r="S115" i="1" s="1"/>
  <c r="M115" i="1"/>
  <c r="L115" i="1"/>
  <c r="J115" i="1"/>
  <c r="B115" i="1"/>
  <c r="A115" i="1"/>
  <c r="M114" i="1"/>
  <c r="R114" i="1" s="1"/>
  <c r="S114" i="1" s="1"/>
  <c r="L114" i="1"/>
  <c r="J114" i="1"/>
  <c r="B114" i="1"/>
  <c r="A114" i="1"/>
  <c r="M113" i="1"/>
  <c r="R113" i="1" s="1"/>
  <c r="S113" i="1" s="1"/>
  <c r="L113" i="1"/>
  <c r="J113" i="1"/>
  <c r="B113" i="1"/>
  <c r="A113" i="1"/>
  <c r="R112" i="1"/>
  <c r="S112" i="1" s="1"/>
  <c r="M112" i="1"/>
  <c r="L112" i="1"/>
  <c r="J112" i="1"/>
  <c r="B112" i="1"/>
  <c r="A112" i="1"/>
  <c r="M111" i="1"/>
  <c r="R111" i="1" s="1"/>
  <c r="S111" i="1" s="1"/>
  <c r="L111" i="1"/>
  <c r="J111" i="1"/>
  <c r="B111" i="1"/>
  <c r="A111" i="1"/>
  <c r="M110" i="1"/>
  <c r="R110" i="1" s="1"/>
  <c r="S110" i="1" s="1"/>
  <c r="L110" i="1"/>
  <c r="J110" i="1"/>
  <c r="B110" i="1"/>
  <c r="A110" i="1"/>
  <c r="M109" i="1"/>
  <c r="R109" i="1" s="1"/>
  <c r="S109" i="1" s="1"/>
  <c r="L109" i="1"/>
  <c r="J109" i="1"/>
  <c r="B109" i="1"/>
  <c r="A109" i="1"/>
  <c r="M108" i="1"/>
  <c r="R108" i="1" s="1"/>
  <c r="S108" i="1" s="1"/>
  <c r="L108" i="1"/>
  <c r="J108" i="1"/>
  <c r="B108" i="1"/>
  <c r="A108" i="1"/>
  <c r="M107" i="1"/>
  <c r="R107" i="1" s="1"/>
  <c r="S107" i="1" s="1"/>
  <c r="L107" i="1"/>
  <c r="J107" i="1"/>
  <c r="B107" i="1"/>
  <c r="A107" i="1"/>
  <c r="R106" i="1"/>
  <c r="S106" i="1" s="1"/>
  <c r="M106" i="1"/>
  <c r="L106" i="1"/>
  <c r="J106" i="1"/>
  <c r="B106" i="1"/>
  <c r="A106" i="1"/>
  <c r="R105" i="1"/>
  <c r="S105" i="1" s="1"/>
  <c r="M105" i="1"/>
  <c r="L105" i="1"/>
  <c r="J105" i="1"/>
  <c r="B105" i="1"/>
  <c r="A105" i="1"/>
  <c r="M104" i="1"/>
  <c r="R104" i="1" s="1"/>
  <c r="S104" i="1" s="1"/>
  <c r="L104" i="1"/>
  <c r="J104" i="1"/>
  <c r="B104" i="1"/>
  <c r="A104" i="1"/>
  <c r="M103" i="1"/>
  <c r="R103" i="1" s="1"/>
  <c r="S103" i="1" s="1"/>
  <c r="L103" i="1"/>
  <c r="J103" i="1"/>
  <c r="B103" i="1"/>
  <c r="A103" i="1"/>
  <c r="M102" i="1"/>
  <c r="R102" i="1" s="1"/>
  <c r="S102" i="1" s="1"/>
  <c r="L102" i="1"/>
  <c r="J102" i="1"/>
  <c r="B102" i="1"/>
  <c r="A102" i="1"/>
  <c r="M101" i="1"/>
  <c r="R101" i="1" s="1"/>
  <c r="S101" i="1" s="1"/>
  <c r="L101" i="1"/>
  <c r="J101" i="1"/>
  <c r="B101" i="1"/>
  <c r="A101" i="1"/>
  <c r="M100" i="1"/>
  <c r="R100" i="1" s="1"/>
  <c r="S100" i="1" s="1"/>
  <c r="L100" i="1"/>
  <c r="J100" i="1"/>
  <c r="B100" i="1"/>
  <c r="A100" i="1"/>
  <c r="M99" i="1"/>
  <c r="R99" i="1" s="1"/>
  <c r="S99" i="1" s="1"/>
  <c r="L99" i="1"/>
  <c r="J99" i="1"/>
  <c r="B99" i="1"/>
  <c r="A99" i="1"/>
  <c r="R98" i="1"/>
  <c r="S98" i="1" s="1"/>
  <c r="M98" i="1"/>
  <c r="L98" i="1"/>
  <c r="J98" i="1"/>
  <c r="B98" i="1"/>
  <c r="A98" i="1"/>
  <c r="M97" i="1"/>
  <c r="R97" i="1" s="1"/>
  <c r="S97" i="1" s="1"/>
  <c r="L97" i="1"/>
  <c r="J97" i="1"/>
  <c r="B97" i="1"/>
  <c r="A97" i="1"/>
  <c r="M96" i="1"/>
  <c r="R96" i="1" s="1"/>
  <c r="S96" i="1" s="1"/>
  <c r="L96" i="1"/>
  <c r="J96" i="1"/>
  <c r="B96" i="1"/>
  <c r="A96" i="1"/>
  <c r="M95" i="1"/>
  <c r="R95" i="1" s="1"/>
  <c r="S95" i="1" s="1"/>
  <c r="L95" i="1"/>
  <c r="J95" i="1"/>
  <c r="B95" i="1"/>
  <c r="A95" i="1"/>
  <c r="M94" i="1"/>
  <c r="R94" i="1" s="1"/>
  <c r="S94" i="1" s="1"/>
  <c r="L94" i="1"/>
  <c r="J94" i="1"/>
  <c r="B94" i="1"/>
  <c r="A94" i="1"/>
  <c r="M93" i="1"/>
  <c r="R93" i="1" s="1"/>
  <c r="S93" i="1" s="1"/>
  <c r="L93" i="1"/>
  <c r="J93" i="1"/>
  <c r="B93" i="1"/>
  <c r="A93" i="1"/>
  <c r="M92" i="1"/>
  <c r="R92" i="1" s="1"/>
  <c r="S92" i="1" s="1"/>
  <c r="L92" i="1"/>
  <c r="J92" i="1"/>
  <c r="B92" i="1"/>
  <c r="A92" i="1"/>
  <c r="M91" i="1"/>
  <c r="R91" i="1" s="1"/>
  <c r="S91" i="1" s="1"/>
  <c r="L91" i="1"/>
  <c r="J91" i="1"/>
  <c r="B91" i="1"/>
  <c r="A91" i="1"/>
  <c r="M90" i="1"/>
  <c r="R90" i="1" s="1"/>
  <c r="S90" i="1" s="1"/>
  <c r="L90" i="1"/>
  <c r="J90" i="1"/>
  <c r="B90" i="1"/>
  <c r="A90" i="1"/>
  <c r="M89" i="1"/>
  <c r="R89" i="1" s="1"/>
  <c r="S89" i="1" s="1"/>
  <c r="L89" i="1"/>
  <c r="J89" i="1"/>
  <c r="B89" i="1"/>
  <c r="A89" i="1"/>
  <c r="M88" i="1"/>
  <c r="R88" i="1" s="1"/>
  <c r="S88" i="1" s="1"/>
  <c r="L88" i="1"/>
  <c r="J88" i="1"/>
  <c r="B88" i="1"/>
  <c r="A88" i="1"/>
  <c r="M87" i="1"/>
  <c r="R87" i="1" s="1"/>
  <c r="S87" i="1" s="1"/>
  <c r="L87" i="1"/>
  <c r="J87" i="1"/>
  <c r="B87" i="1"/>
  <c r="A87" i="1"/>
  <c r="R86" i="1"/>
  <c r="S86" i="1" s="1"/>
  <c r="M86" i="1"/>
  <c r="L86" i="1"/>
  <c r="J86" i="1"/>
  <c r="B86" i="1"/>
  <c r="A86" i="1"/>
  <c r="R85" i="1"/>
  <c r="S85" i="1" s="1"/>
  <c r="M85" i="1"/>
  <c r="L85" i="1"/>
  <c r="J85" i="1"/>
  <c r="B85" i="1"/>
  <c r="A85" i="1"/>
  <c r="M84" i="1"/>
  <c r="R84" i="1" s="1"/>
  <c r="S84" i="1" s="1"/>
  <c r="L84" i="1"/>
  <c r="J84" i="1"/>
  <c r="B84" i="1"/>
  <c r="A84" i="1"/>
  <c r="M83" i="1"/>
  <c r="R83" i="1" s="1"/>
  <c r="S83" i="1" s="1"/>
  <c r="L83" i="1"/>
  <c r="J83" i="1"/>
  <c r="B83" i="1"/>
  <c r="A83" i="1"/>
  <c r="M82" i="1"/>
  <c r="R82" i="1" s="1"/>
  <c r="S82" i="1" s="1"/>
  <c r="L82" i="1"/>
  <c r="J82" i="1"/>
  <c r="B82" i="1"/>
  <c r="A82" i="1"/>
  <c r="M81" i="1"/>
  <c r="R81" i="1" s="1"/>
  <c r="S81" i="1" s="1"/>
  <c r="L81" i="1"/>
  <c r="J81" i="1"/>
  <c r="B81" i="1"/>
  <c r="A81" i="1"/>
  <c r="M80" i="1"/>
  <c r="R80" i="1" s="1"/>
  <c r="S80" i="1" s="1"/>
  <c r="L80" i="1"/>
  <c r="J80" i="1"/>
  <c r="B80" i="1"/>
  <c r="A80" i="1"/>
  <c r="M79" i="1"/>
  <c r="R79" i="1" s="1"/>
  <c r="S79" i="1" s="1"/>
  <c r="L79" i="1"/>
  <c r="J79" i="1"/>
  <c r="B79" i="1"/>
  <c r="A79" i="1"/>
  <c r="M78" i="1"/>
  <c r="R78" i="1" s="1"/>
  <c r="S78" i="1" s="1"/>
  <c r="L78" i="1"/>
  <c r="J78" i="1"/>
  <c r="B78" i="1"/>
  <c r="A78" i="1"/>
  <c r="M77" i="1"/>
  <c r="R77" i="1" s="1"/>
  <c r="S77" i="1" s="1"/>
  <c r="L77" i="1"/>
  <c r="J77" i="1"/>
  <c r="B77" i="1"/>
  <c r="A77" i="1"/>
  <c r="M76" i="1"/>
  <c r="R76" i="1" s="1"/>
  <c r="S76" i="1" s="1"/>
  <c r="L76" i="1"/>
  <c r="J76" i="1"/>
  <c r="B76" i="1"/>
  <c r="A76" i="1"/>
  <c r="M75" i="1"/>
  <c r="R75" i="1" s="1"/>
  <c r="S75" i="1" s="1"/>
  <c r="L75" i="1"/>
  <c r="J75" i="1"/>
  <c r="B75" i="1"/>
  <c r="A75" i="1"/>
  <c r="M74" i="1"/>
  <c r="R74" i="1" s="1"/>
  <c r="S74" i="1" s="1"/>
  <c r="L74" i="1"/>
  <c r="J74" i="1"/>
  <c r="B74" i="1"/>
  <c r="A74" i="1"/>
  <c r="M73" i="1"/>
  <c r="R73" i="1" s="1"/>
  <c r="S73" i="1" s="1"/>
  <c r="L73" i="1"/>
  <c r="J73" i="1"/>
  <c r="B73" i="1"/>
  <c r="A73" i="1"/>
  <c r="M72" i="1"/>
  <c r="R72" i="1" s="1"/>
  <c r="S72" i="1" s="1"/>
  <c r="L72" i="1"/>
  <c r="J72" i="1"/>
  <c r="B72" i="1"/>
  <c r="A72" i="1"/>
  <c r="M71" i="1"/>
  <c r="R71" i="1" s="1"/>
  <c r="S71" i="1" s="1"/>
  <c r="L71" i="1"/>
  <c r="J71" i="1"/>
  <c r="B71" i="1"/>
  <c r="A71" i="1"/>
  <c r="M70" i="1"/>
  <c r="R70" i="1" s="1"/>
  <c r="S70" i="1" s="1"/>
  <c r="L70" i="1"/>
  <c r="J70" i="1"/>
  <c r="B70" i="1"/>
  <c r="A70" i="1"/>
  <c r="M69" i="1"/>
  <c r="R69" i="1" s="1"/>
  <c r="S69" i="1" s="1"/>
  <c r="L69" i="1"/>
  <c r="J69" i="1"/>
  <c r="B69" i="1"/>
  <c r="A69" i="1"/>
  <c r="M68" i="1"/>
  <c r="R68" i="1" s="1"/>
  <c r="S68" i="1" s="1"/>
  <c r="L68" i="1"/>
  <c r="J68" i="1"/>
  <c r="B68" i="1"/>
  <c r="A68" i="1"/>
  <c r="M67" i="1"/>
  <c r="R67" i="1" s="1"/>
  <c r="S67" i="1" s="1"/>
  <c r="L67" i="1"/>
  <c r="J67" i="1"/>
  <c r="B67" i="1"/>
  <c r="A67" i="1"/>
  <c r="R66" i="1"/>
  <c r="S66" i="1" s="1"/>
  <c r="M66" i="1"/>
  <c r="L66" i="1"/>
  <c r="J66" i="1"/>
  <c r="B66" i="1"/>
  <c r="A66" i="1"/>
  <c r="R65" i="1"/>
  <c r="S65" i="1" s="1"/>
  <c r="M65" i="1"/>
  <c r="L65" i="1"/>
  <c r="J65" i="1"/>
  <c r="B65" i="1"/>
  <c r="A65" i="1"/>
  <c r="M64" i="1"/>
  <c r="R64" i="1" s="1"/>
  <c r="S64" i="1" s="1"/>
  <c r="L64" i="1"/>
  <c r="J64" i="1"/>
  <c r="B64" i="1"/>
  <c r="A64" i="1"/>
  <c r="M63" i="1"/>
  <c r="R63" i="1" s="1"/>
  <c r="S63" i="1" s="1"/>
  <c r="L63" i="1"/>
  <c r="J63" i="1"/>
  <c r="B63" i="1"/>
  <c r="A63" i="1"/>
  <c r="S62" i="1"/>
  <c r="M62" i="1"/>
  <c r="R62" i="1" s="1"/>
  <c r="L62" i="1"/>
  <c r="J62" i="1"/>
  <c r="B62" i="1"/>
  <c r="A62" i="1"/>
  <c r="M61" i="1"/>
  <c r="R61" i="1" s="1"/>
  <c r="S61" i="1" s="1"/>
  <c r="L61" i="1"/>
  <c r="J61" i="1"/>
  <c r="B61" i="1"/>
  <c r="A61" i="1"/>
  <c r="M60" i="1"/>
  <c r="R60" i="1" s="1"/>
  <c r="S60" i="1" s="1"/>
  <c r="L60" i="1"/>
  <c r="J60" i="1"/>
  <c r="B60" i="1"/>
  <c r="A60" i="1"/>
  <c r="M59" i="1"/>
  <c r="R59" i="1" s="1"/>
  <c r="S59" i="1" s="1"/>
  <c r="L59" i="1"/>
  <c r="J59" i="1"/>
  <c r="B59" i="1"/>
  <c r="A59" i="1"/>
  <c r="M58" i="1"/>
  <c r="R58" i="1" s="1"/>
  <c r="S58" i="1" s="1"/>
  <c r="L58" i="1"/>
  <c r="J58" i="1"/>
  <c r="B58" i="1"/>
  <c r="A58" i="1"/>
  <c r="M57" i="1"/>
  <c r="R57" i="1" s="1"/>
  <c r="S57" i="1" s="1"/>
  <c r="L57" i="1"/>
  <c r="J57" i="1"/>
  <c r="B57" i="1"/>
  <c r="A57" i="1"/>
  <c r="M56" i="1"/>
  <c r="R56" i="1" s="1"/>
  <c r="S56" i="1" s="1"/>
  <c r="L56" i="1"/>
  <c r="J56" i="1"/>
  <c r="B56" i="1"/>
  <c r="A56" i="1"/>
  <c r="M55" i="1"/>
  <c r="R55" i="1" s="1"/>
  <c r="S55" i="1" s="1"/>
  <c r="L55" i="1"/>
  <c r="J55" i="1"/>
  <c r="B55" i="1"/>
  <c r="A55" i="1"/>
  <c r="M54" i="1"/>
  <c r="R54" i="1" s="1"/>
  <c r="S54" i="1" s="1"/>
  <c r="L54" i="1"/>
  <c r="J54" i="1"/>
  <c r="B54" i="1"/>
  <c r="A54" i="1"/>
  <c r="M53" i="1"/>
  <c r="R53" i="1" s="1"/>
  <c r="S53" i="1" s="1"/>
  <c r="L53" i="1"/>
  <c r="J53" i="1"/>
  <c r="B53" i="1"/>
  <c r="A53" i="1"/>
  <c r="M52" i="1"/>
  <c r="R52" i="1" s="1"/>
  <c r="S52" i="1" s="1"/>
  <c r="L52" i="1"/>
  <c r="J52" i="1"/>
  <c r="B52" i="1"/>
  <c r="A52" i="1"/>
  <c r="M51" i="1"/>
  <c r="R51" i="1" s="1"/>
  <c r="S51" i="1" s="1"/>
  <c r="L51" i="1"/>
  <c r="J51" i="1"/>
  <c r="B51" i="1"/>
  <c r="A51" i="1"/>
  <c r="M50" i="1"/>
  <c r="R50" i="1" s="1"/>
  <c r="S50" i="1" s="1"/>
  <c r="L50" i="1"/>
  <c r="J50" i="1"/>
  <c r="B50" i="1"/>
  <c r="A50" i="1"/>
  <c r="M49" i="1"/>
  <c r="R49" i="1" s="1"/>
  <c r="S49" i="1" s="1"/>
  <c r="L49" i="1"/>
  <c r="J49" i="1"/>
  <c r="B49" i="1"/>
  <c r="A49" i="1"/>
  <c r="M48" i="1"/>
  <c r="R48" i="1" s="1"/>
  <c r="S48" i="1" s="1"/>
  <c r="L48" i="1"/>
  <c r="J48" i="1"/>
  <c r="B48" i="1"/>
  <c r="A48" i="1"/>
  <c r="M47" i="1"/>
  <c r="R47" i="1" s="1"/>
  <c r="S47" i="1" s="1"/>
  <c r="L47" i="1"/>
  <c r="J47" i="1"/>
  <c r="B47" i="1"/>
  <c r="A47" i="1"/>
  <c r="R46" i="1"/>
  <c r="S46" i="1" s="1"/>
  <c r="M46" i="1"/>
  <c r="L46" i="1"/>
  <c r="J46" i="1"/>
  <c r="B46" i="1"/>
  <c r="A46" i="1"/>
  <c r="R45" i="1"/>
  <c r="S45" i="1" s="1"/>
  <c r="M45" i="1"/>
  <c r="L45" i="1"/>
  <c r="J45" i="1"/>
  <c r="B45" i="1"/>
  <c r="A45" i="1"/>
  <c r="M44" i="1"/>
  <c r="R44" i="1" s="1"/>
  <c r="S44" i="1" s="1"/>
  <c r="L44" i="1"/>
  <c r="J44" i="1"/>
  <c r="B44" i="1"/>
  <c r="A44" i="1"/>
  <c r="M43" i="1"/>
  <c r="R43" i="1" s="1"/>
  <c r="S43" i="1" s="1"/>
  <c r="L43" i="1"/>
  <c r="J43" i="1"/>
  <c r="B43" i="1"/>
  <c r="A43" i="1"/>
  <c r="S42" i="1"/>
  <c r="M42" i="1"/>
  <c r="R42" i="1" s="1"/>
  <c r="L42" i="1"/>
  <c r="J42" i="1"/>
  <c r="B42" i="1"/>
  <c r="A42" i="1"/>
  <c r="M41" i="1"/>
  <c r="R41" i="1" s="1"/>
  <c r="S41" i="1" s="1"/>
  <c r="L41" i="1"/>
  <c r="J41" i="1"/>
  <c r="B41" i="1"/>
  <c r="A41" i="1"/>
  <c r="M40" i="1"/>
  <c r="R40" i="1" s="1"/>
  <c r="S40" i="1" s="1"/>
  <c r="L40" i="1"/>
  <c r="J40" i="1"/>
  <c r="B40" i="1"/>
  <c r="A40" i="1"/>
  <c r="M39" i="1"/>
  <c r="R39" i="1" s="1"/>
  <c r="S39" i="1" s="1"/>
  <c r="L39" i="1"/>
  <c r="J39" i="1"/>
  <c r="B39" i="1"/>
  <c r="A39" i="1"/>
  <c r="S38" i="1"/>
  <c r="R38" i="1"/>
  <c r="M38" i="1"/>
  <c r="L38" i="1"/>
  <c r="J38" i="1"/>
  <c r="B38" i="1"/>
  <c r="A38" i="1"/>
  <c r="M37" i="1"/>
  <c r="R37" i="1" s="1"/>
  <c r="S37" i="1" s="1"/>
  <c r="L37" i="1"/>
  <c r="J37" i="1"/>
  <c r="B37" i="1"/>
  <c r="A37" i="1"/>
  <c r="M36" i="1"/>
  <c r="R36" i="1" s="1"/>
  <c r="S36" i="1" s="1"/>
  <c r="L36" i="1"/>
  <c r="J36" i="1"/>
  <c r="B36" i="1"/>
  <c r="A36" i="1"/>
  <c r="M35" i="1"/>
  <c r="R35" i="1" s="1"/>
  <c r="S35" i="1" s="1"/>
  <c r="L35" i="1"/>
  <c r="J35" i="1"/>
  <c r="B35" i="1"/>
  <c r="A35" i="1"/>
  <c r="M34" i="1"/>
  <c r="R34" i="1" s="1"/>
  <c r="S34" i="1" s="1"/>
  <c r="L34" i="1"/>
  <c r="J34" i="1"/>
  <c r="B34" i="1"/>
  <c r="A34" i="1"/>
  <c r="M33" i="1"/>
  <c r="R33" i="1" s="1"/>
  <c r="S33" i="1" s="1"/>
  <c r="L33" i="1"/>
  <c r="J33" i="1"/>
  <c r="B33" i="1"/>
  <c r="A33" i="1"/>
  <c r="M32" i="1"/>
  <c r="R32" i="1" s="1"/>
  <c r="S32" i="1" s="1"/>
  <c r="L32" i="1"/>
  <c r="J32" i="1"/>
  <c r="B32" i="1"/>
  <c r="A32" i="1"/>
  <c r="M31" i="1"/>
  <c r="R31" i="1" s="1"/>
  <c r="S31" i="1" s="1"/>
  <c r="L31" i="1"/>
  <c r="J31" i="1"/>
  <c r="B31" i="1"/>
  <c r="A31" i="1"/>
  <c r="M30" i="1"/>
  <c r="R30" i="1" s="1"/>
  <c r="S30" i="1" s="1"/>
  <c r="L30" i="1"/>
  <c r="J30" i="1"/>
  <c r="B30" i="1"/>
  <c r="A30" i="1"/>
  <c r="M29" i="1"/>
  <c r="R29" i="1" s="1"/>
  <c r="S29" i="1" s="1"/>
  <c r="L29" i="1"/>
  <c r="J29" i="1"/>
  <c r="B29" i="1"/>
  <c r="A29" i="1"/>
  <c r="M28" i="1"/>
  <c r="R28" i="1" s="1"/>
  <c r="S28" i="1" s="1"/>
  <c r="L28" i="1"/>
  <c r="J28" i="1"/>
  <c r="B28" i="1"/>
  <c r="A28" i="1"/>
  <c r="M27" i="1"/>
  <c r="R27" i="1" s="1"/>
  <c r="S27" i="1" s="1"/>
  <c r="L27" i="1"/>
  <c r="J27" i="1"/>
  <c r="B27" i="1"/>
  <c r="A27" i="1"/>
  <c r="R26" i="1"/>
  <c r="S26" i="1" s="1"/>
  <c r="M26" i="1"/>
  <c r="L26" i="1"/>
  <c r="J26" i="1"/>
  <c r="B26" i="1"/>
  <c r="A26" i="1"/>
  <c r="R25" i="1"/>
  <c r="S25" i="1" s="1"/>
  <c r="M25" i="1"/>
  <c r="L25" i="1"/>
  <c r="J25" i="1"/>
  <c r="B25" i="1"/>
  <c r="A25" i="1"/>
  <c r="M24" i="1"/>
  <c r="R24" i="1" s="1"/>
  <c r="S24" i="1" s="1"/>
  <c r="L24" i="1"/>
  <c r="J24" i="1"/>
  <c r="B24" i="1"/>
  <c r="A24" i="1"/>
  <c r="M23" i="1"/>
  <c r="R23" i="1" s="1"/>
  <c r="S23" i="1" s="1"/>
  <c r="L23" i="1"/>
  <c r="J23" i="1"/>
  <c r="B23" i="1"/>
  <c r="A23" i="1"/>
  <c r="S22" i="1"/>
  <c r="M22" i="1"/>
  <c r="R22" i="1" s="1"/>
  <c r="L22" i="1"/>
  <c r="J22" i="1"/>
  <c r="B22" i="1"/>
  <c r="A22" i="1"/>
  <c r="M21" i="1"/>
  <c r="R21" i="1" s="1"/>
  <c r="S21" i="1" s="1"/>
  <c r="L21" i="1"/>
  <c r="J21" i="1"/>
  <c r="B21" i="1"/>
  <c r="A21" i="1"/>
  <c r="M20" i="1"/>
  <c r="R20" i="1" s="1"/>
  <c r="S20" i="1" s="1"/>
  <c r="L20" i="1"/>
  <c r="J20" i="1"/>
  <c r="B20" i="1"/>
  <c r="A20" i="1"/>
  <c r="M19" i="1"/>
  <c r="R19" i="1" s="1"/>
  <c r="S19" i="1" s="1"/>
  <c r="L19" i="1"/>
  <c r="J19" i="1"/>
  <c r="B19" i="1"/>
  <c r="A19" i="1"/>
  <c r="S18" i="1"/>
  <c r="R18" i="1"/>
  <c r="M18" i="1"/>
  <c r="L18" i="1"/>
  <c r="J18" i="1"/>
  <c r="B18" i="1"/>
  <c r="A18" i="1"/>
  <c r="M17" i="1"/>
  <c r="R17" i="1" s="1"/>
  <c r="S17" i="1" s="1"/>
  <c r="L17" i="1"/>
  <c r="J17" i="1"/>
  <c r="B17" i="1"/>
  <c r="A17" i="1"/>
  <c r="M16" i="1"/>
  <c r="R16" i="1" s="1"/>
  <c r="S16" i="1" s="1"/>
  <c r="L16" i="1"/>
  <c r="J16" i="1"/>
  <c r="B16" i="1"/>
  <c r="A16" i="1"/>
  <c r="M15" i="1"/>
  <c r="R15" i="1" s="1"/>
  <c r="S15" i="1" s="1"/>
  <c r="L15" i="1"/>
  <c r="J15" i="1"/>
  <c r="B15" i="1"/>
  <c r="A15" i="1"/>
  <c r="M14" i="1"/>
  <c r="R14" i="1" s="1"/>
  <c r="S14" i="1" s="1"/>
  <c r="L14" i="1"/>
  <c r="J14" i="1"/>
  <c r="B14" i="1"/>
  <c r="A14" i="1"/>
  <c r="M13" i="1"/>
  <c r="R13" i="1" s="1"/>
  <c r="S13" i="1" s="1"/>
  <c r="L13" i="1"/>
  <c r="J13" i="1"/>
  <c r="B13" i="1"/>
  <c r="A13" i="1"/>
  <c r="M12" i="1"/>
  <c r="R12" i="1" s="1"/>
  <c r="S12" i="1" s="1"/>
  <c r="L12" i="1"/>
  <c r="J12" i="1"/>
  <c r="B12" i="1"/>
  <c r="A12" i="1"/>
  <c r="M11" i="1"/>
  <c r="R11" i="1" s="1"/>
  <c r="S11" i="1" s="1"/>
  <c r="L11" i="1"/>
  <c r="J11" i="1"/>
  <c r="B11" i="1"/>
  <c r="A11" i="1"/>
  <c r="M10" i="1"/>
  <c r="R10" i="1" s="1"/>
  <c r="S10" i="1" s="1"/>
  <c r="L10" i="1"/>
  <c r="J10" i="1"/>
  <c r="B10" i="1"/>
  <c r="A10" i="1"/>
  <c r="M9" i="1"/>
  <c r="R9" i="1" s="1"/>
  <c r="S9" i="1" s="1"/>
  <c r="L9" i="1"/>
  <c r="J9" i="1"/>
  <c r="B9" i="1"/>
  <c r="A9" i="1"/>
  <c r="M8" i="1"/>
  <c r="R8" i="1" s="1"/>
  <c r="S8" i="1" s="1"/>
  <c r="L8" i="1"/>
  <c r="J8" i="1"/>
  <c r="B8" i="1"/>
  <c r="A8" i="1"/>
  <c r="R7" i="1"/>
  <c r="S7" i="1" s="1"/>
  <c r="L7" i="1"/>
  <c r="J7" i="1"/>
  <c r="M7" i="1" s="1"/>
  <c r="B7" i="1"/>
  <c r="A7" i="1"/>
  <c r="L6" i="1"/>
  <c r="J6" i="1"/>
  <c r="M6" i="1" s="1"/>
  <c r="R6" i="1" s="1"/>
  <c r="S6" i="1" s="1"/>
  <c r="B6" i="1"/>
  <c r="A6" i="1"/>
  <c r="R5" i="1"/>
  <c r="S5" i="1" s="1"/>
  <c r="L5" i="1"/>
  <c r="J5" i="1"/>
  <c r="M5" i="1" s="1"/>
  <c r="B5" i="1"/>
  <c r="A5" i="1"/>
  <c r="L4" i="1"/>
  <c r="J4" i="1"/>
  <c r="M4" i="1" s="1"/>
  <c r="R4" i="1" s="1"/>
  <c r="S4" i="1" s="1"/>
  <c r="B4" i="1"/>
  <c r="A4" i="1"/>
  <c r="L3" i="1"/>
  <c r="J3" i="1"/>
  <c r="M3" i="1" s="1"/>
  <c r="R3" i="1" s="1"/>
  <c r="S3" i="1" s="1"/>
  <c r="B3" i="1"/>
  <c r="A3" i="1"/>
  <c r="L2" i="1"/>
  <c r="J2" i="1"/>
  <c r="M2" i="1" s="1"/>
  <c r="R2" i="1" s="1"/>
  <c r="S2" i="1" s="1"/>
  <c r="B2" i="1"/>
  <c r="A2" i="1"/>
  <c r="B9" i="2" l="1"/>
  <c r="B10" i="2" s="1"/>
  <c r="E8" i="2"/>
  <c r="B8" i="2"/>
  <c r="B7" i="2"/>
  <c r="B6" i="2"/>
  <c r="E5" i="2"/>
  <c r="B5" i="2"/>
  <c r="E4" i="2"/>
  <c r="B4" i="2"/>
  <c r="E3" i="2"/>
  <c r="B3" i="2"/>
  <c r="E2" i="2"/>
</calcChain>
</file>

<file path=xl/sharedStrings.xml><?xml version="1.0" encoding="utf-8"?>
<sst xmlns="http://schemas.openxmlformats.org/spreadsheetml/2006/main" count="97" uniqueCount="60">
  <si>
    <t>Año</t>
  </si>
  <si>
    <t>Trimestre</t>
  </si>
  <si>
    <t>Fecha emisión</t>
  </si>
  <si>
    <t>Fecha vencimiento</t>
  </si>
  <si>
    <t>Serie</t>
  </si>
  <si>
    <t>Número</t>
  </si>
  <si>
    <t>Cliente</t>
  </si>
  <si>
    <t>Base imponible</t>
  </si>
  <si>
    <t>Tipo de IVA</t>
  </si>
  <si>
    <t>Total IVA</t>
  </si>
  <si>
    <t>Tipo de IRPF</t>
  </si>
  <si>
    <t>Total IRPF</t>
  </si>
  <si>
    <t>Total factura</t>
  </si>
  <si>
    <t>Estado</t>
  </si>
  <si>
    <t>Importe cobrado</t>
  </si>
  <si>
    <t>Fecha cobro</t>
  </si>
  <si>
    <t>Método de pago</t>
  </si>
  <si>
    <t>Pendiente</t>
  </si>
  <si>
    <t>Días de retraso</t>
  </si>
  <si>
    <t>Notas</t>
  </si>
  <si>
    <t>A</t>
  </si>
  <si>
    <t>Cliente 1</t>
  </si>
  <si>
    <t>COBRADA</t>
  </si>
  <si>
    <t>Transferencia</t>
  </si>
  <si>
    <t>Proyecto web</t>
  </si>
  <si>
    <t>Cliente 2</t>
  </si>
  <si>
    <t>PARCIAL</t>
  </si>
  <si>
    <t>Tarjeta</t>
  </si>
  <si>
    <t>Mantenimiento enero</t>
  </si>
  <si>
    <t>Cliente 3</t>
  </si>
  <si>
    <t>PENDIENTE</t>
  </si>
  <si>
    <t>Consultoría</t>
  </si>
  <si>
    <t>B</t>
  </si>
  <si>
    <t>Cliente 4</t>
  </si>
  <si>
    <t>PayPal</t>
  </si>
  <si>
    <t>Sesión de fotos</t>
  </si>
  <si>
    <t>Cliente 5</t>
  </si>
  <si>
    <t>Bizum</t>
  </si>
  <si>
    <t>Diseño gráfico</t>
  </si>
  <si>
    <t>ANULADA</t>
  </si>
  <si>
    <t>Factura anulada</t>
  </si>
  <si>
    <t>2025</t>
  </si>
  <si>
    <t>Retención IRPF</t>
  </si>
  <si>
    <t>2026</t>
  </si>
  <si>
    <t>Desarrollo app</t>
  </si>
  <si>
    <t>Total facturado (año seleccionado)</t>
  </si>
  <si>
    <t>Total base imponible</t>
  </si>
  <si>
    <t>Total facturado</t>
  </si>
  <si>
    <t>Cobrado</t>
  </si>
  <si>
    <t>Facturas vencidas pendientes</t>
  </si>
  <si>
    <t>Nº facturas</t>
  </si>
  <si>
    <t>Ticket medio</t>
  </si>
  <si>
    <t>Estados</t>
  </si>
  <si>
    <t>Métodos de pago</t>
  </si>
  <si>
    <t>Tipos IVA</t>
  </si>
  <si>
    <t>Tipos IRPF</t>
  </si>
  <si>
    <t>Clientes</t>
  </si>
  <si>
    <t>Series</t>
  </si>
  <si>
    <t>Años (para Resumen)</t>
  </si>
  <si>
    <t>Efectivo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</si>
</sst>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C0A]"/>
  </numFmts>
  <fonts count="4" x14ac:knownFonts="1">
    <font>
      <sz val="11"/>
      <color theme="1"/>
      <name val="Calibri"/>
      <family val="2"/>
      <scheme val="minor"/>
    </font>
    <font>
      <b/>
      <sz val="11"/>
      <color rgb="FFFFFFFF"/>
      <name val="Calibri"/>
    </font>
    <font>
      <b/>
      <sz val="11"/>
      <name val="Calibri"/>
    </font>
    <font>
      <b/>
      <sz val="11"/>
      <color rgb="FFFFFFFF"/>
      <name val="Calibri"/>
      <family val="2"/>
    </font>
  </fonts>
  <fills count="3">
    <fill>
      <patternFill patternType="none"/>
    </fill>
    <fill>
      <patternFill patternType="gray125"/>
    </fill>
    <fill>
      <patternFill patternType="solid">
        <fgColor rgb="FF1F7F5C"/>
      </patternFill>
    </fill>
  </fills>
  <borders count="2">
    <border>
      <left/>
      <right/>
      <top/>
      <bottom/>
      <diagonal/>
    </border>
    <border>
      <left style="thin">
        <color theme="0"/>
      </left>
      <right style="thin">
        <color theme="0"/>
      </right>
      <top/>
      <bottom style="thick">
        <color theme="0"/>
      </bottom>
      <diagonal/>
    </border>
  </borders>
  <cellStyleXfs count="1">
    <xf numFmtId="0" fontId="0" fillId="0" borderId="0"/>
  </cellStyleXfs>
  <cellXfs count="7">
    <xf numFmtId="0" fontId="0" fillId="0" borderId="0" xfId="0"/>
    <xf numFmtId="0" fontId="1" fillId="2" borderId="0" xfId="0" applyFont="1" applyFill="1" applyAlignment="1">
      <alignment horizontal="center" vertical="center"/>
    </xf>
    <xf numFmtId="14" fontId="0" fillId="0" borderId="0" xfId="0" applyNumberFormat="1"/>
    <xf numFmtId="164" fontId="0" fillId="0" borderId="0" xfId="0" applyNumberFormat="1"/>
    <xf numFmtId="9" fontId="0" fillId="0" borderId="0" xfId="0" applyNumberFormat="1"/>
    <xf numFmtId="0" fontId="2" fillId="0" borderId="0" xfId="0" applyFont="1"/>
    <xf numFmtId="0" fontId="3" fillId="2" borderId="1" xfId="0" applyFont="1" applyFill="1" applyBorder="1" applyAlignment="1">
      <alignment horizontal="center" vertical="center"/>
    </xf>
  </cellXfs>
  <cellStyles count="1">
    <cellStyle name="Normal" xfId="0" builtinId="0"/>
  </cellStyles>
  <dxfs count="2">
    <dxf>
      <font>
        <color rgb="FF808080"/>
      </font>
    </dxf>
    <dxf>
      <fill>
        <patternFill patternType="solid">
          <fgColor rgb="FFFFE5E5"/>
          <bgColor rgb="FFFFE5E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Facturas" displayName="TablaFacturas" ref="A1:T200">
  <autoFilter ref="A1:T200" xr:uid="{00000000-0009-0000-0100-000001000000}"/>
  <tableColumns count="20">
    <tableColumn id="1" xr3:uid="{00000000-0010-0000-0000-000001000000}" name="Año"/>
    <tableColumn id="2" xr3:uid="{00000000-0010-0000-0000-000002000000}" name="Trimestre"/>
    <tableColumn id="3" xr3:uid="{00000000-0010-0000-0000-000003000000}" name="Fecha emisión"/>
    <tableColumn id="4" xr3:uid="{00000000-0010-0000-0000-000004000000}" name="Fecha vencimiento"/>
    <tableColumn id="5" xr3:uid="{00000000-0010-0000-0000-000005000000}" name="Serie"/>
    <tableColumn id="6" xr3:uid="{00000000-0010-0000-0000-000006000000}" name="Número"/>
    <tableColumn id="7" xr3:uid="{00000000-0010-0000-0000-000007000000}" name="Cliente"/>
    <tableColumn id="8" xr3:uid="{00000000-0010-0000-0000-000008000000}" name="Base imponible"/>
    <tableColumn id="9" xr3:uid="{00000000-0010-0000-0000-000009000000}" name="Tipo de IVA"/>
    <tableColumn id="10" xr3:uid="{00000000-0010-0000-0000-00000A000000}" name="Total IVA"/>
    <tableColumn id="11" xr3:uid="{00000000-0010-0000-0000-00000B000000}" name="Tipo de IRPF"/>
    <tableColumn id="12" xr3:uid="{00000000-0010-0000-0000-00000C000000}" name="Total IRPF"/>
    <tableColumn id="13" xr3:uid="{00000000-0010-0000-0000-00000D000000}" name="Total factura"/>
    <tableColumn id="14" xr3:uid="{00000000-0010-0000-0000-00000E000000}" name="Estado"/>
    <tableColumn id="15" xr3:uid="{00000000-0010-0000-0000-00000F000000}" name="Importe cobrado"/>
    <tableColumn id="16" xr3:uid="{00000000-0010-0000-0000-000010000000}" name="Fecha cobro"/>
    <tableColumn id="17" xr3:uid="{00000000-0010-0000-0000-000011000000}" name="Método de pago"/>
    <tableColumn id="18" xr3:uid="{00000000-0010-0000-0000-000012000000}" name="Pendiente"/>
    <tableColumn id="19" xr3:uid="{00000000-0010-0000-0000-000013000000}" name="Días de retraso"/>
    <tableColumn id="20" xr3:uid="{00000000-0010-0000-0000-000014000000}" name="Notas"/>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00"/>
  <sheetViews>
    <sheetView tabSelected="1" workbookViewId="0">
      <pane ySplit="1" topLeftCell="A2" activePane="bottomLeft" state="frozen"/>
      <selection pane="bottomLeft" activeCell="B1" sqref="B1"/>
    </sheetView>
  </sheetViews>
  <sheetFormatPr baseColWidth="10" defaultColWidth="9.140625" defaultRowHeight="15" x14ac:dyDescent="0.25"/>
  <cols>
    <col min="1" max="1" width="8" customWidth="1"/>
    <col min="2" max="2" width="10" customWidth="1"/>
    <col min="3" max="3" width="14" customWidth="1"/>
    <col min="4" max="4" width="16" customWidth="1"/>
    <col min="5" max="5" width="8" customWidth="1"/>
    <col min="6" max="6" width="9" customWidth="1"/>
    <col min="7" max="7" width="22" customWidth="1"/>
    <col min="8" max="8" width="14" customWidth="1"/>
    <col min="9" max="10" width="12" customWidth="1"/>
    <col min="11" max="11" width="14" customWidth="1"/>
    <col min="12" max="12" width="12" customWidth="1"/>
    <col min="13" max="13" width="14" customWidth="1"/>
    <col min="14" max="14" width="12" customWidth="1"/>
    <col min="15" max="16" width="14" customWidth="1"/>
    <col min="17" max="17" width="16" customWidth="1"/>
    <col min="18" max="19" width="12" customWidth="1"/>
    <col min="20" max="20" width="28" customWidth="1"/>
  </cols>
  <sheetData>
    <row r="1" spans="1:20"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25">
      <c r="A2">
        <f t="shared" ref="A2:A33" si="0">IF(C2="","",YEAR(C2))</f>
        <v>2025</v>
      </c>
      <c r="B2">
        <f t="shared" ref="B2:B33" si="1">IF(C2="","",INT((MONTH(C2)-1)/3)+1)</f>
        <v>1</v>
      </c>
      <c r="C2" s="2">
        <v>45668</v>
      </c>
      <c r="D2" s="2">
        <v>45698</v>
      </c>
      <c r="E2" t="s">
        <v>20</v>
      </c>
      <c r="F2">
        <v>1</v>
      </c>
      <c r="G2" t="s">
        <v>21</v>
      </c>
      <c r="H2" s="3">
        <v>1113</v>
      </c>
      <c r="I2" s="4">
        <v>0.21</v>
      </c>
      <c r="J2" s="3">
        <f t="shared" ref="J2:J33" si="2">IF(H2="","",H2*I2)</f>
        <v>233.73</v>
      </c>
      <c r="K2" s="4">
        <v>0</v>
      </c>
      <c r="L2" s="3">
        <f t="shared" ref="L2:L33" si="3">IF(H2="","",-H2*K2)</f>
        <v>0</v>
      </c>
      <c r="M2" s="3">
        <f t="shared" ref="M2:M33" si="4">IF(H2="","",H2+J2+L2)</f>
        <v>1346.73</v>
      </c>
      <c r="N2" t="s">
        <v>22</v>
      </c>
      <c r="O2" s="3">
        <v>1346.73</v>
      </c>
      <c r="P2" s="2">
        <v>45696</v>
      </c>
      <c r="Q2" t="s">
        <v>23</v>
      </c>
      <c r="R2" s="3">
        <f t="shared" ref="R2:R33" si="5">IF(N2="ANULADA",0,IF(M2="", "", M2-IF(O2="",0,O2)))</f>
        <v>0</v>
      </c>
      <c r="S2">
        <f t="shared" ref="S2:S33" ca="1" si="6">IF(AND(N2&lt;&gt;"COBRADA",D2&lt;&gt;"",TODAY()&gt;D2,R2&gt;0),TODAY()-D2,0)</f>
        <v>0</v>
      </c>
      <c r="T2" t="s">
        <v>24</v>
      </c>
    </row>
    <row r="3" spans="1:20" x14ac:dyDescent="0.25">
      <c r="A3">
        <f t="shared" si="0"/>
        <v>2025</v>
      </c>
      <c r="B3">
        <f t="shared" si="1"/>
        <v>1</v>
      </c>
      <c r="C3" s="2">
        <v>45672</v>
      </c>
      <c r="D3" s="2">
        <v>45703</v>
      </c>
      <c r="E3" t="s">
        <v>20</v>
      </c>
      <c r="F3">
        <v>2</v>
      </c>
      <c r="G3" t="s">
        <v>25</v>
      </c>
      <c r="H3" s="3">
        <v>2145</v>
      </c>
      <c r="I3" s="4">
        <v>0.21</v>
      </c>
      <c r="J3" s="3">
        <f t="shared" si="2"/>
        <v>450.45</v>
      </c>
      <c r="K3" s="4">
        <v>0</v>
      </c>
      <c r="L3" s="3">
        <f t="shared" si="3"/>
        <v>0</v>
      </c>
      <c r="M3" s="3">
        <f t="shared" si="4"/>
        <v>2595.4499999999998</v>
      </c>
      <c r="N3" t="s">
        <v>26</v>
      </c>
      <c r="O3" s="3">
        <v>1000</v>
      </c>
      <c r="P3" s="2"/>
      <c r="Q3" t="s">
        <v>27</v>
      </c>
      <c r="R3" s="3">
        <f t="shared" si="5"/>
        <v>1595.4499999999998</v>
      </c>
      <c r="S3">
        <f t="shared" ca="1" si="6"/>
        <v>205</v>
      </c>
      <c r="T3" t="s">
        <v>28</v>
      </c>
    </row>
    <row r="4" spans="1:20" x14ac:dyDescent="0.25">
      <c r="A4">
        <f t="shared" si="0"/>
        <v>2025</v>
      </c>
      <c r="B4">
        <f t="shared" si="1"/>
        <v>1</v>
      </c>
      <c r="C4" s="2">
        <v>45674</v>
      </c>
      <c r="D4" s="2">
        <v>45704</v>
      </c>
      <c r="E4" t="s">
        <v>20</v>
      </c>
      <c r="F4">
        <v>3</v>
      </c>
      <c r="G4" t="s">
        <v>29</v>
      </c>
      <c r="H4" s="3">
        <v>1000</v>
      </c>
      <c r="I4" s="4">
        <v>0.1</v>
      </c>
      <c r="J4" s="3">
        <f t="shared" si="2"/>
        <v>100</v>
      </c>
      <c r="K4" s="4">
        <v>7.0000000000000007E-2</v>
      </c>
      <c r="L4" s="3">
        <f t="shared" si="3"/>
        <v>-70</v>
      </c>
      <c r="M4" s="3">
        <f t="shared" si="4"/>
        <v>1030</v>
      </c>
      <c r="N4" t="s">
        <v>30</v>
      </c>
      <c r="O4" s="3">
        <v>0</v>
      </c>
      <c r="P4" s="2"/>
      <c r="Q4" t="s">
        <v>23</v>
      </c>
      <c r="R4" s="3">
        <f t="shared" si="5"/>
        <v>1030</v>
      </c>
      <c r="S4">
        <f t="shared" ca="1" si="6"/>
        <v>204</v>
      </c>
      <c r="T4" t="s">
        <v>31</v>
      </c>
    </row>
    <row r="5" spans="1:20" x14ac:dyDescent="0.25">
      <c r="A5">
        <f t="shared" si="0"/>
        <v>2025</v>
      </c>
      <c r="B5">
        <f t="shared" si="1"/>
        <v>1</v>
      </c>
      <c r="C5" s="2">
        <v>45691</v>
      </c>
      <c r="D5" s="2">
        <v>45721</v>
      </c>
      <c r="E5" t="s">
        <v>32</v>
      </c>
      <c r="F5">
        <v>4</v>
      </c>
      <c r="G5" t="s">
        <v>33</v>
      </c>
      <c r="H5" s="3">
        <v>927.2</v>
      </c>
      <c r="I5" s="4">
        <v>0.21</v>
      </c>
      <c r="J5" s="3">
        <f t="shared" si="2"/>
        <v>194.71199999999999</v>
      </c>
      <c r="K5" s="4">
        <v>0</v>
      </c>
      <c r="L5" s="3">
        <f t="shared" si="3"/>
        <v>0</v>
      </c>
      <c r="M5" s="3">
        <f t="shared" si="4"/>
        <v>1121.912</v>
      </c>
      <c r="N5" t="s">
        <v>22</v>
      </c>
      <c r="O5" s="3">
        <v>1121.9100000000001</v>
      </c>
      <c r="P5" s="2">
        <v>45717</v>
      </c>
      <c r="Q5" t="s">
        <v>34</v>
      </c>
      <c r="R5" s="3">
        <f t="shared" si="5"/>
        <v>1.9999999999527063E-3</v>
      </c>
      <c r="S5">
        <f t="shared" ca="1" si="6"/>
        <v>0</v>
      </c>
      <c r="T5" t="s">
        <v>35</v>
      </c>
    </row>
    <row r="6" spans="1:20" x14ac:dyDescent="0.25">
      <c r="A6">
        <f t="shared" si="0"/>
        <v>2025</v>
      </c>
      <c r="B6">
        <f t="shared" si="1"/>
        <v>1</v>
      </c>
      <c r="C6" s="2">
        <v>45693</v>
      </c>
      <c r="D6" s="2">
        <v>45723</v>
      </c>
      <c r="E6" t="s">
        <v>32</v>
      </c>
      <c r="F6">
        <v>5</v>
      </c>
      <c r="G6" t="s">
        <v>36</v>
      </c>
      <c r="H6" s="3">
        <v>993.3</v>
      </c>
      <c r="I6" s="4">
        <v>0.21</v>
      </c>
      <c r="J6" s="3">
        <f t="shared" si="2"/>
        <v>208.59299999999999</v>
      </c>
      <c r="K6" s="4">
        <v>0</v>
      </c>
      <c r="L6" s="3">
        <f t="shared" si="3"/>
        <v>0</v>
      </c>
      <c r="M6" s="3">
        <f t="shared" si="4"/>
        <v>1201.893</v>
      </c>
      <c r="N6" t="s">
        <v>30</v>
      </c>
      <c r="O6" s="3">
        <v>0</v>
      </c>
      <c r="P6" s="2"/>
      <c r="Q6" t="s">
        <v>37</v>
      </c>
      <c r="R6" s="3">
        <f t="shared" si="5"/>
        <v>1201.893</v>
      </c>
      <c r="S6">
        <f t="shared" ca="1" si="6"/>
        <v>185</v>
      </c>
      <c r="T6" t="s">
        <v>38</v>
      </c>
    </row>
    <row r="7" spans="1:20" x14ac:dyDescent="0.25">
      <c r="A7">
        <f t="shared" si="0"/>
        <v>2025</v>
      </c>
      <c r="B7">
        <f t="shared" si="1"/>
        <v>1</v>
      </c>
      <c r="C7" s="2">
        <v>45717</v>
      </c>
      <c r="D7" s="2">
        <v>45747</v>
      </c>
      <c r="E7" t="s">
        <v>20</v>
      </c>
      <c r="F7">
        <v>6</v>
      </c>
      <c r="G7" t="s">
        <v>21</v>
      </c>
      <c r="H7" s="3">
        <v>850</v>
      </c>
      <c r="I7" s="4">
        <v>0.04</v>
      </c>
      <c r="J7" s="3">
        <f t="shared" si="2"/>
        <v>34</v>
      </c>
      <c r="K7" s="4">
        <v>0</v>
      </c>
      <c r="L7" s="3">
        <f t="shared" si="3"/>
        <v>0</v>
      </c>
      <c r="M7" s="3">
        <f t="shared" si="4"/>
        <v>884</v>
      </c>
      <c r="N7" t="s">
        <v>39</v>
      </c>
      <c r="O7" s="3">
        <v>0</v>
      </c>
      <c r="P7" s="2"/>
      <c r="Q7" t="s">
        <v>23</v>
      </c>
      <c r="R7" s="3">
        <f t="shared" si="5"/>
        <v>0</v>
      </c>
      <c r="S7">
        <f t="shared" ca="1" si="6"/>
        <v>0</v>
      </c>
      <c r="T7" t="s">
        <v>40</v>
      </c>
    </row>
    <row r="8" spans="1:20" x14ac:dyDescent="0.25">
      <c r="A8">
        <f t="shared" si="0"/>
        <v>2025</v>
      </c>
      <c r="B8">
        <f t="shared" si="1"/>
        <v>2</v>
      </c>
      <c r="C8" s="2">
        <v>45748</v>
      </c>
      <c r="D8" s="2">
        <v>45777</v>
      </c>
      <c r="E8" t="s">
        <v>41</v>
      </c>
      <c r="F8">
        <v>7</v>
      </c>
      <c r="G8" t="s">
        <v>25</v>
      </c>
      <c r="H8" s="3">
        <v>1500</v>
      </c>
      <c r="I8" s="4">
        <v>0.21</v>
      </c>
      <c r="J8" s="3">
        <f t="shared" si="2"/>
        <v>315</v>
      </c>
      <c r="K8" s="4">
        <v>0.15</v>
      </c>
      <c r="L8" s="3">
        <f t="shared" si="3"/>
        <v>-225</v>
      </c>
      <c r="M8" s="3">
        <f t="shared" si="4"/>
        <v>1590</v>
      </c>
      <c r="N8" t="s">
        <v>26</v>
      </c>
      <c r="O8" s="3">
        <v>500</v>
      </c>
      <c r="P8" s="2"/>
      <c r="Q8" t="s">
        <v>23</v>
      </c>
      <c r="R8" s="3">
        <f t="shared" si="5"/>
        <v>1090</v>
      </c>
      <c r="S8">
        <f t="shared" ca="1" si="6"/>
        <v>131</v>
      </c>
      <c r="T8" t="s">
        <v>42</v>
      </c>
    </row>
    <row r="9" spans="1:20" x14ac:dyDescent="0.25">
      <c r="A9">
        <f t="shared" si="0"/>
        <v>2025</v>
      </c>
      <c r="B9">
        <f t="shared" si="1"/>
        <v>2</v>
      </c>
      <c r="C9" s="2">
        <v>45787</v>
      </c>
      <c r="D9" s="2">
        <v>45818</v>
      </c>
      <c r="E9" t="s">
        <v>43</v>
      </c>
      <c r="F9">
        <v>8</v>
      </c>
      <c r="G9" t="s">
        <v>29</v>
      </c>
      <c r="H9" s="3">
        <v>2500</v>
      </c>
      <c r="I9" s="4">
        <v>0.21</v>
      </c>
      <c r="J9" s="3">
        <f t="shared" si="2"/>
        <v>525</v>
      </c>
      <c r="K9" s="4">
        <v>0</v>
      </c>
      <c r="L9" s="3">
        <f t="shared" si="3"/>
        <v>0</v>
      </c>
      <c r="M9" s="3">
        <f t="shared" si="4"/>
        <v>3025</v>
      </c>
      <c r="N9" t="s">
        <v>30</v>
      </c>
      <c r="O9" s="3">
        <v>0</v>
      </c>
      <c r="P9" s="2"/>
      <c r="Q9" t="s">
        <v>23</v>
      </c>
      <c r="R9" s="3">
        <f t="shared" si="5"/>
        <v>3025</v>
      </c>
      <c r="S9">
        <f t="shared" ca="1" si="6"/>
        <v>90</v>
      </c>
      <c r="T9" t="s">
        <v>44</v>
      </c>
    </row>
    <row r="10" spans="1:20" x14ac:dyDescent="0.25">
      <c r="A10" t="str">
        <f t="shared" si="0"/>
        <v/>
      </c>
      <c r="B10" t="str">
        <f t="shared" si="1"/>
        <v/>
      </c>
      <c r="C10" s="2"/>
      <c r="D10" s="2"/>
      <c r="H10" s="3"/>
      <c r="I10" s="4"/>
      <c r="J10" s="3" t="str">
        <f t="shared" si="2"/>
        <v/>
      </c>
      <c r="K10" s="4"/>
      <c r="L10" s="3" t="str">
        <f t="shared" si="3"/>
        <v/>
      </c>
      <c r="M10" s="3" t="str">
        <f t="shared" si="4"/>
        <v/>
      </c>
      <c r="O10" s="3"/>
      <c r="P10" s="2"/>
      <c r="R10" s="3" t="str">
        <f t="shared" si="5"/>
        <v/>
      </c>
      <c r="S10">
        <f t="shared" ca="1" si="6"/>
        <v>0</v>
      </c>
    </row>
    <row r="11" spans="1:20" x14ac:dyDescent="0.25">
      <c r="A11" t="str">
        <f t="shared" si="0"/>
        <v/>
      </c>
      <c r="B11" t="str">
        <f t="shared" si="1"/>
        <v/>
      </c>
      <c r="C11" s="2"/>
      <c r="D11" s="2"/>
      <c r="H11" s="3"/>
      <c r="I11" s="4"/>
      <c r="J11" s="3" t="str">
        <f t="shared" si="2"/>
        <v/>
      </c>
      <c r="K11" s="4"/>
      <c r="L11" s="3" t="str">
        <f t="shared" si="3"/>
        <v/>
      </c>
      <c r="M11" s="3" t="str">
        <f t="shared" si="4"/>
        <v/>
      </c>
      <c r="O11" s="3"/>
      <c r="P11" s="2"/>
      <c r="R11" s="3" t="str">
        <f t="shared" si="5"/>
        <v/>
      </c>
      <c r="S11">
        <f t="shared" ca="1" si="6"/>
        <v>0</v>
      </c>
    </row>
    <row r="12" spans="1:20" x14ac:dyDescent="0.25">
      <c r="A12" t="str">
        <f t="shared" si="0"/>
        <v/>
      </c>
      <c r="B12" t="str">
        <f t="shared" si="1"/>
        <v/>
      </c>
      <c r="C12" s="2"/>
      <c r="D12" s="2"/>
      <c r="H12" s="3"/>
      <c r="I12" s="4"/>
      <c r="J12" s="3" t="str">
        <f t="shared" si="2"/>
        <v/>
      </c>
      <c r="K12" s="4"/>
      <c r="L12" s="3" t="str">
        <f t="shared" si="3"/>
        <v/>
      </c>
      <c r="M12" s="3" t="str">
        <f t="shared" si="4"/>
        <v/>
      </c>
      <c r="O12" s="3"/>
      <c r="P12" s="2"/>
      <c r="R12" s="3" t="str">
        <f t="shared" si="5"/>
        <v/>
      </c>
      <c r="S12">
        <f t="shared" ca="1" si="6"/>
        <v>0</v>
      </c>
    </row>
    <row r="13" spans="1:20" x14ac:dyDescent="0.25">
      <c r="A13" t="str">
        <f t="shared" si="0"/>
        <v/>
      </c>
      <c r="B13" t="str">
        <f t="shared" si="1"/>
        <v/>
      </c>
      <c r="C13" s="2"/>
      <c r="D13" s="2"/>
      <c r="H13" s="3"/>
      <c r="I13" s="4"/>
      <c r="J13" s="3" t="str">
        <f t="shared" si="2"/>
        <v/>
      </c>
      <c r="K13" s="4"/>
      <c r="L13" s="3" t="str">
        <f t="shared" si="3"/>
        <v/>
      </c>
      <c r="M13" s="3" t="str">
        <f t="shared" si="4"/>
        <v/>
      </c>
      <c r="O13" s="3"/>
      <c r="P13" s="2"/>
      <c r="R13" s="3" t="str">
        <f t="shared" si="5"/>
        <v/>
      </c>
      <c r="S13">
        <f t="shared" ca="1" si="6"/>
        <v>0</v>
      </c>
    </row>
    <row r="14" spans="1:20" x14ac:dyDescent="0.25">
      <c r="A14" t="str">
        <f t="shared" si="0"/>
        <v/>
      </c>
      <c r="B14" t="str">
        <f t="shared" si="1"/>
        <v/>
      </c>
      <c r="C14" s="2"/>
      <c r="D14" s="2"/>
      <c r="H14" s="3"/>
      <c r="I14" s="4"/>
      <c r="J14" s="3" t="str">
        <f t="shared" si="2"/>
        <v/>
      </c>
      <c r="K14" s="4"/>
      <c r="L14" s="3" t="str">
        <f t="shared" si="3"/>
        <v/>
      </c>
      <c r="M14" s="3" t="str">
        <f t="shared" si="4"/>
        <v/>
      </c>
      <c r="O14" s="3"/>
      <c r="P14" s="2"/>
      <c r="R14" s="3" t="str">
        <f t="shared" si="5"/>
        <v/>
      </c>
      <c r="S14">
        <f t="shared" ca="1" si="6"/>
        <v>0</v>
      </c>
    </row>
    <row r="15" spans="1:20" x14ac:dyDescent="0.25">
      <c r="A15" t="str">
        <f t="shared" si="0"/>
        <v/>
      </c>
      <c r="B15" t="str">
        <f t="shared" si="1"/>
        <v/>
      </c>
      <c r="C15" s="2"/>
      <c r="D15" s="2"/>
      <c r="H15" s="3"/>
      <c r="I15" s="4"/>
      <c r="J15" s="3" t="str">
        <f t="shared" si="2"/>
        <v/>
      </c>
      <c r="K15" s="4"/>
      <c r="L15" s="3" t="str">
        <f t="shared" si="3"/>
        <v/>
      </c>
      <c r="M15" s="3" t="str">
        <f t="shared" si="4"/>
        <v/>
      </c>
      <c r="O15" s="3"/>
      <c r="P15" s="2"/>
      <c r="R15" s="3" t="str">
        <f t="shared" si="5"/>
        <v/>
      </c>
      <c r="S15">
        <f t="shared" ca="1" si="6"/>
        <v>0</v>
      </c>
    </row>
    <row r="16" spans="1:20" x14ac:dyDescent="0.25">
      <c r="A16" t="str">
        <f t="shared" si="0"/>
        <v/>
      </c>
      <c r="B16" t="str">
        <f t="shared" si="1"/>
        <v/>
      </c>
      <c r="C16" s="2"/>
      <c r="D16" s="2"/>
      <c r="H16" s="3"/>
      <c r="I16" s="4"/>
      <c r="J16" s="3" t="str">
        <f t="shared" si="2"/>
        <v/>
      </c>
      <c r="K16" s="4"/>
      <c r="L16" s="3" t="str">
        <f t="shared" si="3"/>
        <v/>
      </c>
      <c r="M16" s="3" t="str">
        <f t="shared" si="4"/>
        <v/>
      </c>
      <c r="O16" s="3"/>
      <c r="P16" s="2"/>
      <c r="R16" s="3" t="str">
        <f t="shared" si="5"/>
        <v/>
      </c>
      <c r="S16">
        <f t="shared" ca="1" si="6"/>
        <v>0</v>
      </c>
    </row>
    <row r="17" spans="1:19" x14ac:dyDescent="0.25">
      <c r="A17" t="str">
        <f t="shared" si="0"/>
        <v/>
      </c>
      <c r="B17" t="str">
        <f t="shared" si="1"/>
        <v/>
      </c>
      <c r="C17" s="2"/>
      <c r="D17" s="2"/>
      <c r="H17" s="3"/>
      <c r="I17" s="4"/>
      <c r="J17" s="3" t="str">
        <f t="shared" si="2"/>
        <v/>
      </c>
      <c r="K17" s="4"/>
      <c r="L17" s="3" t="str">
        <f t="shared" si="3"/>
        <v/>
      </c>
      <c r="M17" s="3" t="str">
        <f t="shared" si="4"/>
        <v/>
      </c>
      <c r="O17" s="3"/>
      <c r="P17" s="2"/>
      <c r="R17" s="3" t="str">
        <f t="shared" si="5"/>
        <v/>
      </c>
      <c r="S17">
        <f t="shared" ca="1" si="6"/>
        <v>0</v>
      </c>
    </row>
    <row r="18" spans="1:19" x14ac:dyDescent="0.25">
      <c r="A18" t="str">
        <f t="shared" si="0"/>
        <v/>
      </c>
      <c r="B18" t="str">
        <f t="shared" si="1"/>
        <v/>
      </c>
      <c r="C18" s="2"/>
      <c r="D18" s="2"/>
      <c r="H18" s="3"/>
      <c r="I18" s="4"/>
      <c r="J18" s="3" t="str">
        <f t="shared" si="2"/>
        <v/>
      </c>
      <c r="K18" s="4"/>
      <c r="L18" s="3" t="str">
        <f t="shared" si="3"/>
        <v/>
      </c>
      <c r="M18" s="3" t="str">
        <f t="shared" si="4"/>
        <v/>
      </c>
      <c r="O18" s="3"/>
      <c r="P18" s="2"/>
      <c r="R18" s="3" t="str">
        <f t="shared" si="5"/>
        <v/>
      </c>
      <c r="S18">
        <f t="shared" ca="1" si="6"/>
        <v>0</v>
      </c>
    </row>
    <row r="19" spans="1:19" x14ac:dyDescent="0.25">
      <c r="A19" t="str">
        <f t="shared" si="0"/>
        <v/>
      </c>
      <c r="B19" t="str">
        <f t="shared" si="1"/>
        <v/>
      </c>
      <c r="C19" s="2"/>
      <c r="D19" s="2"/>
      <c r="H19" s="3"/>
      <c r="I19" s="4"/>
      <c r="J19" s="3" t="str">
        <f t="shared" si="2"/>
        <v/>
      </c>
      <c r="K19" s="4"/>
      <c r="L19" s="3" t="str">
        <f t="shared" si="3"/>
        <v/>
      </c>
      <c r="M19" s="3" t="str">
        <f t="shared" si="4"/>
        <v/>
      </c>
      <c r="O19" s="3"/>
      <c r="P19" s="2"/>
      <c r="R19" s="3" t="str">
        <f t="shared" si="5"/>
        <v/>
      </c>
      <c r="S19">
        <f t="shared" ca="1" si="6"/>
        <v>0</v>
      </c>
    </row>
    <row r="20" spans="1:19" x14ac:dyDescent="0.25">
      <c r="A20" t="str">
        <f t="shared" si="0"/>
        <v/>
      </c>
      <c r="B20" t="str">
        <f t="shared" si="1"/>
        <v/>
      </c>
      <c r="C20" s="2"/>
      <c r="D20" s="2"/>
      <c r="H20" s="3"/>
      <c r="I20" s="4"/>
      <c r="J20" s="3" t="str">
        <f t="shared" si="2"/>
        <v/>
      </c>
      <c r="K20" s="4"/>
      <c r="L20" s="3" t="str">
        <f t="shared" si="3"/>
        <v/>
      </c>
      <c r="M20" s="3" t="str">
        <f t="shared" si="4"/>
        <v/>
      </c>
      <c r="O20" s="3"/>
      <c r="P20" s="2"/>
      <c r="R20" s="3" t="str">
        <f t="shared" si="5"/>
        <v/>
      </c>
      <c r="S20">
        <f t="shared" ca="1" si="6"/>
        <v>0</v>
      </c>
    </row>
    <row r="21" spans="1:19" x14ac:dyDescent="0.25">
      <c r="A21" t="str">
        <f t="shared" si="0"/>
        <v/>
      </c>
      <c r="B21" t="str">
        <f t="shared" si="1"/>
        <v/>
      </c>
      <c r="C21" s="2"/>
      <c r="D21" s="2"/>
      <c r="H21" s="3"/>
      <c r="I21" s="4"/>
      <c r="J21" s="3" t="str">
        <f t="shared" si="2"/>
        <v/>
      </c>
      <c r="K21" s="4"/>
      <c r="L21" s="3" t="str">
        <f t="shared" si="3"/>
        <v/>
      </c>
      <c r="M21" s="3" t="str">
        <f t="shared" si="4"/>
        <v/>
      </c>
      <c r="O21" s="3"/>
      <c r="P21" s="2"/>
      <c r="R21" s="3" t="str">
        <f t="shared" si="5"/>
        <v/>
      </c>
      <c r="S21">
        <f t="shared" ca="1" si="6"/>
        <v>0</v>
      </c>
    </row>
    <row r="22" spans="1:19" x14ac:dyDescent="0.25">
      <c r="A22" t="str">
        <f t="shared" si="0"/>
        <v/>
      </c>
      <c r="B22" t="str">
        <f t="shared" si="1"/>
        <v/>
      </c>
      <c r="C22" s="2"/>
      <c r="D22" s="2"/>
      <c r="H22" s="3"/>
      <c r="I22" s="4"/>
      <c r="J22" s="3" t="str">
        <f t="shared" si="2"/>
        <v/>
      </c>
      <c r="K22" s="4"/>
      <c r="L22" s="3" t="str">
        <f t="shared" si="3"/>
        <v/>
      </c>
      <c r="M22" s="3" t="str">
        <f t="shared" si="4"/>
        <v/>
      </c>
      <c r="O22" s="3"/>
      <c r="P22" s="2"/>
      <c r="R22" s="3" t="str">
        <f t="shared" si="5"/>
        <v/>
      </c>
      <c r="S22">
        <f t="shared" ca="1" si="6"/>
        <v>0</v>
      </c>
    </row>
    <row r="23" spans="1:19" x14ac:dyDescent="0.25">
      <c r="A23" t="str">
        <f t="shared" si="0"/>
        <v/>
      </c>
      <c r="B23" t="str">
        <f t="shared" si="1"/>
        <v/>
      </c>
      <c r="C23" s="2"/>
      <c r="D23" s="2"/>
      <c r="H23" s="3"/>
      <c r="I23" s="4"/>
      <c r="J23" s="3" t="str">
        <f t="shared" si="2"/>
        <v/>
      </c>
      <c r="K23" s="4"/>
      <c r="L23" s="3" t="str">
        <f t="shared" si="3"/>
        <v/>
      </c>
      <c r="M23" s="3" t="str">
        <f t="shared" si="4"/>
        <v/>
      </c>
      <c r="O23" s="3"/>
      <c r="P23" s="2"/>
      <c r="R23" s="3" t="str">
        <f t="shared" si="5"/>
        <v/>
      </c>
      <c r="S23">
        <f t="shared" ca="1" si="6"/>
        <v>0</v>
      </c>
    </row>
    <row r="24" spans="1:19" x14ac:dyDescent="0.25">
      <c r="A24" t="str">
        <f t="shared" si="0"/>
        <v/>
      </c>
      <c r="B24" t="str">
        <f t="shared" si="1"/>
        <v/>
      </c>
      <c r="C24" s="2"/>
      <c r="D24" s="2"/>
      <c r="H24" s="3"/>
      <c r="I24" s="4"/>
      <c r="J24" s="3" t="str">
        <f t="shared" si="2"/>
        <v/>
      </c>
      <c r="K24" s="4"/>
      <c r="L24" s="3" t="str">
        <f t="shared" si="3"/>
        <v/>
      </c>
      <c r="M24" s="3" t="str">
        <f t="shared" si="4"/>
        <v/>
      </c>
      <c r="O24" s="3"/>
      <c r="P24" s="2"/>
      <c r="R24" s="3" t="str">
        <f t="shared" si="5"/>
        <v/>
      </c>
      <c r="S24">
        <f t="shared" ca="1" si="6"/>
        <v>0</v>
      </c>
    </row>
    <row r="25" spans="1:19" x14ac:dyDescent="0.25">
      <c r="A25" t="str">
        <f t="shared" si="0"/>
        <v/>
      </c>
      <c r="B25" t="str">
        <f t="shared" si="1"/>
        <v/>
      </c>
      <c r="C25" s="2"/>
      <c r="D25" s="2"/>
      <c r="H25" s="3"/>
      <c r="I25" s="4"/>
      <c r="J25" s="3" t="str">
        <f t="shared" si="2"/>
        <v/>
      </c>
      <c r="K25" s="4"/>
      <c r="L25" s="3" t="str">
        <f t="shared" si="3"/>
        <v/>
      </c>
      <c r="M25" s="3" t="str">
        <f t="shared" si="4"/>
        <v/>
      </c>
      <c r="O25" s="3"/>
      <c r="P25" s="2"/>
      <c r="R25" s="3" t="str">
        <f t="shared" si="5"/>
        <v/>
      </c>
      <c r="S25">
        <f t="shared" ca="1" si="6"/>
        <v>0</v>
      </c>
    </row>
    <row r="26" spans="1:19" x14ac:dyDescent="0.25">
      <c r="A26" t="str">
        <f t="shared" si="0"/>
        <v/>
      </c>
      <c r="B26" t="str">
        <f t="shared" si="1"/>
        <v/>
      </c>
      <c r="C26" s="2"/>
      <c r="D26" s="2"/>
      <c r="H26" s="3"/>
      <c r="I26" s="4"/>
      <c r="J26" s="3" t="str">
        <f t="shared" si="2"/>
        <v/>
      </c>
      <c r="K26" s="4"/>
      <c r="L26" s="3" t="str">
        <f t="shared" si="3"/>
        <v/>
      </c>
      <c r="M26" s="3" t="str">
        <f t="shared" si="4"/>
        <v/>
      </c>
      <c r="O26" s="3"/>
      <c r="P26" s="2"/>
      <c r="R26" s="3" t="str">
        <f t="shared" si="5"/>
        <v/>
      </c>
      <c r="S26">
        <f t="shared" ca="1" si="6"/>
        <v>0</v>
      </c>
    </row>
    <row r="27" spans="1:19" x14ac:dyDescent="0.25">
      <c r="A27" t="str">
        <f t="shared" si="0"/>
        <v/>
      </c>
      <c r="B27" t="str">
        <f t="shared" si="1"/>
        <v/>
      </c>
      <c r="C27" s="2"/>
      <c r="D27" s="2"/>
      <c r="H27" s="3"/>
      <c r="I27" s="4"/>
      <c r="J27" s="3" t="str">
        <f t="shared" si="2"/>
        <v/>
      </c>
      <c r="K27" s="4"/>
      <c r="L27" s="3" t="str">
        <f t="shared" si="3"/>
        <v/>
      </c>
      <c r="M27" s="3" t="str">
        <f t="shared" si="4"/>
        <v/>
      </c>
      <c r="O27" s="3"/>
      <c r="P27" s="2"/>
      <c r="R27" s="3" t="str">
        <f t="shared" si="5"/>
        <v/>
      </c>
      <c r="S27">
        <f t="shared" ca="1" si="6"/>
        <v>0</v>
      </c>
    </row>
    <row r="28" spans="1:19" x14ac:dyDescent="0.25">
      <c r="A28" t="str">
        <f t="shared" si="0"/>
        <v/>
      </c>
      <c r="B28" t="str">
        <f t="shared" si="1"/>
        <v/>
      </c>
      <c r="C28" s="2"/>
      <c r="D28" s="2"/>
      <c r="H28" s="3"/>
      <c r="I28" s="4"/>
      <c r="J28" s="3" t="str">
        <f t="shared" si="2"/>
        <v/>
      </c>
      <c r="K28" s="4"/>
      <c r="L28" s="3" t="str">
        <f t="shared" si="3"/>
        <v/>
      </c>
      <c r="M28" s="3" t="str">
        <f t="shared" si="4"/>
        <v/>
      </c>
      <c r="O28" s="3"/>
      <c r="P28" s="2"/>
      <c r="R28" s="3" t="str">
        <f t="shared" si="5"/>
        <v/>
      </c>
      <c r="S28">
        <f t="shared" ca="1" si="6"/>
        <v>0</v>
      </c>
    </row>
    <row r="29" spans="1:19" x14ac:dyDescent="0.25">
      <c r="A29" t="str">
        <f t="shared" si="0"/>
        <v/>
      </c>
      <c r="B29" t="str">
        <f t="shared" si="1"/>
        <v/>
      </c>
      <c r="C29" s="2"/>
      <c r="D29" s="2"/>
      <c r="H29" s="3"/>
      <c r="I29" s="4"/>
      <c r="J29" s="3" t="str">
        <f t="shared" si="2"/>
        <v/>
      </c>
      <c r="K29" s="4"/>
      <c r="L29" s="3" t="str">
        <f t="shared" si="3"/>
        <v/>
      </c>
      <c r="M29" s="3" t="str">
        <f t="shared" si="4"/>
        <v/>
      </c>
      <c r="O29" s="3"/>
      <c r="P29" s="2"/>
      <c r="R29" s="3" t="str">
        <f t="shared" si="5"/>
        <v/>
      </c>
      <c r="S29">
        <f t="shared" ca="1" si="6"/>
        <v>0</v>
      </c>
    </row>
    <row r="30" spans="1:19" x14ac:dyDescent="0.25">
      <c r="A30" t="str">
        <f t="shared" si="0"/>
        <v/>
      </c>
      <c r="B30" t="str">
        <f t="shared" si="1"/>
        <v/>
      </c>
      <c r="C30" s="2"/>
      <c r="D30" s="2"/>
      <c r="H30" s="3"/>
      <c r="I30" s="4"/>
      <c r="J30" s="3" t="str">
        <f t="shared" si="2"/>
        <v/>
      </c>
      <c r="K30" s="4"/>
      <c r="L30" s="3" t="str">
        <f t="shared" si="3"/>
        <v/>
      </c>
      <c r="M30" s="3" t="str">
        <f t="shared" si="4"/>
        <v/>
      </c>
      <c r="O30" s="3"/>
      <c r="P30" s="2"/>
      <c r="R30" s="3" t="str">
        <f t="shared" si="5"/>
        <v/>
      </c>
      <c r="S30">
        <f t="shared" ca="1" si="6"/>
        <v>0</v>
      </c>
    </row>
    <row r="31" spans="1:19" x14ac:dyDescent="0.25">
      <c r="A31" t="str">
        <f t="shared" si="0"/>
        <v/>
      </c>
      <c r="B31" t="str">
        <f t="shared" si="1"/>
        <v/>
      </c>
      <c r="C31" s="2"/>
      <c r="D31" s="2"/>
      <c r="H31" s="3"/>
      <c r="I31" s="4"/>
      <c r="J31" s="3" t="str">
        <f t="shared" si="2"/>
        <v/>
      </c>
      <c r="K31" s="4"/>
      <c r="L31" s="3" t="str">
        <f t="shared" si="3"/>
        <v/>
      </c>
      <c r="M31" s="3" t="str">
        <f t="shared" si="4"/>
        <v/>
      </c>
      <c r="O31" s="3"/>
      <c r="P31" s="2"/>
      <c r="R31" s="3" t="str">
        <f t="shared" si="5"/>
        <v/>
      </c>
      <c r="S31">
        <f t="shared" ca="1" si="6"/>
        <v>0</v>
      </c>
    </row>
    <row r="32" spans="1:19" x14ac:dyDescent="0.25">
      <c r="A32" t="str">
        <f t="shared" si="0"/>
        <v/>
      </c>
      <c r="B32" t="str">
        <f t="shared" si="1"/>
        <v/>
      </c>
      <c r="C32" s="2"/>
      <c r="D32" s="2"/>
      <c r="H32" s="3"/>
      <c r="I32" s="4"/>
      <c r="J32" s="3" t="str">
        <f t="shared" si="2"/>
        <v/>
      </c>
      <c r="K32" s="4"/>
      <c r="L32" s="3" t="str">
        <f t="shared" si="3"/>
        <v/>
      </c>
      <c r="M32" s="3" t="str">
        <f t="shared" si="4"/>
        <v/>
      </c>
      <c r="O32" s="3"/>
      <c r="P32" s="2"/>
      <c r="R32" s="3" t="str">
        <f t="shared" si="5"/>
        <v/>
      </c>
      <c r="S32">
        <f t="shared" ca="1" si="6"/>
        <v>0</v>
      </c>
    </row>
    <row r="33" spans="1:19" x14ac:dyDescent="0.25">
      <c r="A33" t="str">
        <f t="shared" si="0"/>
        <v/>
      </c>
      <c r="B33" t="str">
        <f t="shared" si="1"/>
        <v/>
      </c>
      <c r="C33" s="2"/>
      <c r="D33" s="2"/>
      <c r="H33" s="3"/>
      <c r="I33" s="4"/>
      <c r="J33" s="3" t="str">
        <f t="shared" si="2"/>
        <v/>
      </c>
      <c r="K33" s="4"/>
      <c r="L33" s="3" t="str">
        <f t="shared" si="3"/>
        <v/>
      </c>
      <c r="M33" s="3" t="str">
        <f t="shared" si="4"/>
        <v/>
      </c>
      <c r="O33" s="3"/>
      <c r="P33" s="2"/>
      <c r="R33" s="3" t="str">
        <f t="shared" si="5"/>
        <v/>
      </c>
      <c r="S33">
        <f t="shared" ca="1" si="6"/>
        <v>0</v>
      </c>
    </row>
    <row r="34" spans="1:19" x14ac:dyDescent="0.25">
      <c r="A34" t="str">
        <f t="shared" ref="A34:A65" si="7">IF(C34="","",YEAR(C34))</f>
        <v/>
      </c>
      <c r="B34" t="str">
        <f t="shared" ref="B34:B65" si="8">IF(C34="","",INT((MONTH(C34)-1)/3)+1)</f>
        <v/>
      </c>
      <c r="C34" s="2"/>
      <c r="D34" s="2"/>
      <c r="H34" s="3"/>
      <c r="I34" s="4"/>
      <c r="J34" s="3" t="str">
        <f t="shared" ref="J34:J65" si="9">IF(H34="","",H34*I34)</f>
        <v/>
      </c>
      <c r="K34" s="4"/>
      <c r="L34" s="3" t="str">
        <f t="shared" ref="L34:L65" si="10">IF(H34="","",-H34*K34)</f>
        <v/>
      </c>
      <c r="M34" s="3" t="str">
        <f t="shared" ref="M34:M65" si="11">IF(H34="","",H34+J34+L34)</f>
        <v/>
      </c>
      <c r="O34" s="3"/>
      <c r="P34" s="2"/>
      <c r="R34" s="3" t="str">
        <f t="shared" ref="R34:R65" si="12">IF(N34="ANULADA",0,IF(M34="", "", M34-IF(O34="",0,O34)))</f>
        <v/>
      </c>
      <c r="S34">
        <f t="shared" ref="S34:S65" ca="1" si="13">IF(AND(N34&lt;&gt;"COBRADA",D34&lt;&gt;"",TODAY()&gt;D34,R34&gt;0),TODAY()-D34,0)</f>
        <v>0</v>
      </c>
    </row>
    <row r="35" spans="1:19" x14ac:dyDescent="0.25">
      <c r="A35" t="str">
        <f t="shared" si="7"/>
        <v/>
      </c>
      <c r="B35" t="str">
        <f t="shared" si="8"/>
        <v/>
      </c>
      <c r="C35" s="2"/>
      <c r="D35" s="2"/>
      <c r="H35" s="3"/>
      <c r="I35" s="4"/>
      <c r="J35" s="3" t="str">
        <f t="shared" si="9"/>
        <v/>
      </c>
      <c r="K35" s="4"/>
      <c r="L35" s="3" t="str">
        <f t="shared" si="10"/>
        <v/>
      </c>
      <c r="M35" s="3" t="str">
        <f t="shared" si="11"/>
        <v/>
      </c>
      <c r="O35" s="3"/>
      <c r="P35" s="2"/>
      <c r="R35" s="3" t="str">
        <f t="shared" si="12"/>
        <v/>
      </c>
      <c r="S35">
        <f t="shared" ca="1" si="13"/>
        <v>0</v>
      </c>
    </row>
    <row r="36" spans="1:19" x14ac:dyDescent="0.25">
      <c r="A36" t="str">
        <f t="shared" si="7"/>
        <v/>
      </c>
      <c r="B36" t="str">
        <f t="shared" si="8"/>
        <v/>
      </c>
      <c r="C36" s="2"/>
      <c r="D36" s="2"/>
      <c r="H36" s="3"/>
      <c r="I36" s="4"/>
      <c r="J36" s="3" t="str">
        <f t="shared" si="9"/>
        <v/>
      </c>
      <c r="K36" s="4"/>
      <c r="L36" s="3" t="str">
        <f t="shared" si="10"/>
        <v/>
      </c>
      <c r="M36" s="3" t="str">
        <f t="shared" si="11"/>
        <v/>
      </c>
      <c r="O36" s="3"/>
      <c r="P36" s="2"/>
      <c r="R36" s="3" t="str">
        <f t="shared" si="12"/>
        <v/>
      </c>
      <c r="S36">
        <f t="shared" ca="1" si="13"/>
        <v>0</v>
      </c>
    </row>
    <row r="37" spans="1:19" x14ac:dyDescent="0.25">
      <c r="A37" t="str">
        <f t="shared" si="7"/>
        <v/>
      </c>
      <c r="B37" t="str">
        <f t="shared" si="8"/>
        <v/>
      </c>
      <c r="C37" s="2"/>
      <c r="D37" s="2"/>
      <c r="H37" s="3"/>
      <c r="I37" s="4"/>
      <c r="J37" s="3" t="str">
        <f t="shared" si="9"/>
        <v/>
      </c>
      <c r="K37" s="4"/>
      <c r="L37" s="3" t="str">
        <f t="shared" si="10"/>
        <v/>
      </c>
      <c r="M37" s="3" t="str">
        <f t="shared" si="11"/>
        <v/>
      </c>
      <c r="O37" s="3"/>
      <c r="P37" s="2"/>
      <c r="R37" s="3" t="str">
        <f t="shared" si="12"/>
        <v/>
      </c>
      <c r="S37">
        <f t="shared" ca="1" si="13"/>
        <v>0</v>
      </c>
    </row>
    <row r="38" spans="1:19" x14ac:dyDescent="0.25">
      <c r="A38" t="str">
        <f t="shared" si="7"/>
        <v/>
      </c>
      <c r="B38" t="str">
        <f t="shared" si="8"/>
        <v/>
      </c>
      <c r="C38" s="2"/>
      <c r="D38" s="2"/>
      <c r="H38" s="3"/>
      <c r="I38" s="4"/>
      <c r="J38" s="3" t="str">
        <f t="shared" si="9"/>
        <v/>
      </c>
      <c r="K38" s="4"/>
      <c r="L38" s="3" t="str">
        <f t="shared" si="10"/>
        <v/>
      </c>
      <c r="M38" s="3" t="str">
        <f t="shared" si="11"/>
        <v/>
      </c>
      <c r="O38" s="3"/>
      <c r="P38" s="2"/>
      <c r="R38" s="3" t="str">
        <f t="shared" si="12"/>
        <v/>
      </c>
      <c r="S38">
        <f t="shared" ca="1" si="13"/>
        <v>0</v>
      </c>
    </row>
    <row r="39" spans="1:19" x14ac:dyDescent="0.25">
      <c r="A39" t="str">
        <f t="shared" si="7"/>
        <v/>
      </c>
      <c r="B39" t="str">
        <f t="shared" si="8"/>
        <v/>
      </c>
      <c r="C39" s="2"/>
      <c r="D39" s="2"/>
      <c r="H39" s="3"/>
      <c r="I39" s="4"/>
      <c r="J39" s="3" t="str">
        <f t="shared" si="9"/>
        <v/>
      </c>
      <c r="K39" s="4"/>
      <c r="L39" s="3" t="str">
        <f t="shared" si="10"/>
        <v/>
      </c>
      <c r="M39" s="3" t="str">
        <f t="shared" si="11"/>
        <v/>
      </c>
      <c r="O39" s="3"/>
      <c r="P39" s="2"/>
      <c r="R39" s="3" t="str">
        <f t="shared" si="12"/>
        <v/>
      </c>
      <c r="S39">
        <f t="shared" ca="1" si="13"/>
        <v>0</v>
      </c>
    </row>
    <row r="40" spans="1:19" x14ac:dyDescent="0.25">
      <c r="A40" t="str">
        <f t="shared" si="7"/>
        <v/>
      </c>
      <c r="B40" t="str">
        <f t="shared" si="8"/>
        <v/>
      </c>
      <c r="C40" s="2"/>
      <c r="D40" s="2"/>
      <c r="H40" s="3"/>
      <c r="I40" s="4"/>
      <c r="J40" s="3" t="str">
        <f t="shared" si="9"/>
        <v/>
      </c>
      <c r="K40" s="4"/>
      <c r="L40" s="3" t="str">
        <f t="shared" si="10"/>
        <v/>
      </c>
      <c r="M40" s="3" t="str">
        <f t="shared" si="11"/>
        <v/>
      </c>
      <c r="O40" s="3"/>
      <c r="P40" s="2"/>
      <c r="R40" s="3" t="str">
        <f t="shared" si="12"/>
        <v/>
      </c>
      <c r="S40">
        <f t="shared" ca="1" si="13"/>
        <v>0</v>
      </c>
    </row>
    <row r="41" spans="1:19" x14ac:dyDescent="0.25">
      <c r="A41" t="str">
        <f t="shared" si="7"/>
        <v/>
      </c>
      <c r="B41" t="str">
        <f t="shared" si="8"/>
        <v/>
      </c>
      <c r="C41" s="2"/>
      <c r="D41" s="2"/>
      <c r="H41" s="3"/>
      <c r="I41" s="4"/>
      <c r="J41" s="3" t="str">
        <f t="shared" si="9"/>
        <v/>
      </c>
      <c r="K41" s="4"/>
      <c r="L41" s="3" t="str">
        <f t="shared" si="10"/>
        <v/>
      </c>
      <c r="M41" s="3" t="str">
        <f t="shared" si="11"/>
        <v/>
      </c>
      <c r="O41" s="3"/>
      <c r="P41" s="2"/>
      <c r="R41" s="3" t="str">
        <f t="shared" si="12"/>
        <v/>
      </c>
      <c r="S41">
        <f t="shared" ca="1" si="13"/>
        <v>0</v>
      </c>
    </row>
    <row r="42" spans="1:19" x14ac:dyDescent="0.25">
      <c r="A42" t="str">
        <f t="shared" si="7"/>
        <v/>
      </c>
      <c r="B42" t="str">
        <f t="shared" si="8"/>
        <v/>
      </c>
      <c r="C42" s="2"/>
      <c r="D42" s="2"/>
      <c r="H42" s="3"/>
      <c r="I42" s="4"/>
      <c r="J42" s="3" t="str">
        <f t="shared" si="9"/>
        <v/>
      </c>
      <c r="K42" s="4"/>
      <c r="L42" s="3" t="str">
        <f t="shared" si="10"/>
        <v/>
      </c>
      <c r="M42" s="3" t="str">
        <f t="shared" si="11"/>
        <v/>
      </c>
      <c r="O42" s="3"/>
      <c r="P42" s="2"/>
      <c r="R42" s="3" t="str">
        <f t="shared" si="12"/>
        <v/>
      </c>
      <c r="S42">
        <f t="shared" ca="1" si="13"/>
        <v>0</v>
      </c>
    </row>
    <row r="43" spans="1:19" x14ac:dyDescent="0.25">
      <c r="A43" t="str">
        <f t="shared" si="7"/>
        <v/>
      </c>
      <c r="B43" t="str">
        <f t="shared" si="8"/>
        <v/>
      </c>
      <c r="C43" s="2"/>
      <c r="D43" s="2"/>
      <c r="H43" s="3"/>
      <c r="I43" s="4"/>
      <c r="J43" s="3" t="str">
        <f t="shared" si="9"/>
        <v/>
      </c>
      <c r="K43" s="4"/>
      <c r="L43" s="3" t="str">
        <f t="shared" si="10"/>
        <v/>
      </c>
      <c r="M43" s="3" t="str">
        <f t="shared" si="11"/>
        <v/>
      </c>
      <c r="O43" s="3"/>
      <c r="P43" s="2"/>
      <c r="R43" s="3" t="str">
        <f t="shared" si="12"/>
        <v/>
      </c>
      <c r="S43">
        <f t="shared" ca="1" si="13"/>
        <v>0</v>
      </c>
    </row>
    <row r="44" spans="1:19" x14ac:dyDescent="0.25">
      <c r="A44" t="str">
        <f t="shared" si="7"/>
        <v/>
      </c>
      <c r="B44" t="str">
        <f t="shared" si="8"/>
        <v/>
      </c>
      <c r="C44" s="2"/>
      <c r="D44" s="2"/>
      <c r="H44" s="3"/>
      <c r="I44" s="4"/>
      <c r="J44" s="3" t="str">
        <f t="shared" si="9"/>
        <v/>
      </c>
      <c r="K44" s="4"/>
      <c r="L44" s="3" t="str">
        <f t="shared" si="10"/>
        <v/>
      </c>
      <c r="M44" s="3" t="str">
        <f t="shared" si="11"/>
        <v/>
      </c>
      <c r="O44" s="3"/>
      <c r="P44" s="2"/>
      <c r="R44" s="3" t="str">
        <f t="shared" si="12"/>
        <v/>
      </c>
      <c r="S44">
        <f t="shared" ca="1" si="13"/>
        <v>0</v>
      </c>
    </row>
    <row r="45" spans="1:19" x14ac:dyDescent="0.25">
      <c r="A45" t="str">
        <f t="shared" si="7"/>
        <v/>
      </c>
      <c r="B45" t="str">
        <f t="shared" si="8"/>
        <v/>
      </c>
      <c r="C45" s="2"/>
      <c r="D45" s="2"/>
      <c r="H45" s="3"/>
      <c r="I45" s="4"/>
      <c r="J45" s="3" t="str">
        <f t="shared" si="9"/>
        <v/>
      </c>
      <c r="K45" s="4"/>
      <c r="L45" s="3" t="str">
        <f t="shared" si="10"/>
        <v/>
      </c>
      <c r="M45" s="3" t="str">
        <f t="shared" si="11"/>
        <v/>
      </c>
      <c r="O45" s="3"/>
      <c r="P45" s="2"/>
      <c r="R45" s="3" t="str">
        <f t="shared" si="12"/>
        <v/>
      </c>
      <c r="S45">
        <f t="shared" ca="1" si="13"/>
        <v>0</v>
      </c>
    </row>
    <row r="46" spans="1:19" x14ac:dyDescent="0.25">
      <c r="A46" t="str">
        <f t="shared" si="7"/>
        <v/>
      </c>
      <c r="B46" t="str">
        <f t="shared" si="8"/>
        <v/>
      </c>
      <c r="C46" s="2"/>
      <c r="D46" s="2"/>
      <c r="H46" s="3"/>
      <c r="I46" s="4"/>
      <c r="J46" s="3" t="str">
        <f t="shared" si="9"/>
        <v/>
      </c>
      <c r="K46" s="4"/>
      <c r="L46" s="3" t="str">
        <f t="shared" si="10"/>
        <v/>
      </c>
      <c r="M46" s="3" t="str">
        <f t="shared" si="11"/>
        <v/>
      </c>
      <c r="O46" s="3"/>
      <c r="P46" s="2"/>
      <c r="R46" s="3" t="str">
        <f t="shared" si="12"/>
        <v/>
      </c>
      <c r="S46">
        <f t="shared" ca="1" si="13"/>
        <v>0</v>
      </c>
    </row>
    <row r="47" spans="1:19" x14ac:dyDescent="0.25">
      <c r="A47" t="str">
        <f t="shared" si="7"/>
        <v/>
      </c>
      <c r="B47" t="str">
        <f t="shared" si="8"/>
        <v/>
      </c>
      <c r="C47" s="2"/>
      <c r="D47" s="2"/>
      <c r="H47" s="3"/>
      <c r="I47" s="4"/>
      <c r="J47" s="3" t="str">
        <f t="shared" si="9"/>
        <v/>
      </c>
      <c r="K47" s="4"/>
      <c r="L47" s="3" t="str">
        <f t="shared" si="10"/>
        <v/>
      </c>
      <c r="M47" s="3" t="str">
        <f t="shared" si="11"/>
        <v/>
      </c>
      <c r="O47" s="3"/>
      <c r="P47" s="2"/>
      <c r="R47" s="3" t="str">
        <f t="shared" si="12"/>
        <v/>
      </c>
      <c r="S47">
        <f t="shared" ca="1" si="13"/>
        <v>0</v>
      </c>
    </row>
    <row r="48" spans="1:19" x14ac:dyDescent="0.25">
      <c r="A48" t="str">
        <f t="shared" si="7"/>
        <v/>
      </c>
      <c r="B48" t="str">
        <f t="shared" si="8"/>
        <v/>
      </c>
      <c r="C48" s="2"/>
      <c r="D48" s="2"/>
      <c r="H48" s="3"/>
      <c r="I48" s="4"/>
      <c r="J48" s="3" t="str">
        <f t="shared" si="9"/>
        <v/>
      </c>
      <c r="K48" s="4"/>
      <c r="L48" s="3" t="str">
        <f t="shared" si="10"/>
        <v/>
      </c>
      <c r="M48" s="3" t="str">
        <f t="shared" si="11"/>
        <v/>
      </c>
      <c r="O48" s="3"/>
      <c r="P48" s="2"/>
      <c r="R48" s="3" t="str">
        <f t="shared" si="12"/>
        <v/>
      </c>
      <c r="S48">
        <f t="shared" ca="1" si="13"/>
        <v>0</v>
      </c>
    </row>
    <row r="49" spans="1:19" x14ac:dyDescent="0.25">
      <c r="A49" t="str">
        <f t="shared" si="7"/>
        <v/>
      </c>
      <c r="B49" t="str">
        <f t="shared" si="8"/>
        <v/>
      </c>
      <c r="C49" s="2"/>
      <c r="D49" s="2"/>
      <c r="H49" s="3"/>
      <c r="I49" s="4"/>
      <c r="J49" s="3" t="str">
        <f t="shared" si="9"/>
        <v/>
      </c>
      <c r="K49" s="4"/>
      <c r="L49" s="3" t="str">
        <f t="shared" si="10"/>
        <v/>
      </c>
      <c r="M49" s="3" t="str">
        <f t="shared" si="11"/>
        <v/>
      </c>
      <c r="O49" s="3"/>
      <c r="P49" s="2"/>
      <c r="R49" s="3" t="str">
        <f t="shared" si="12"/>
        <v/>
      </c>
      <c r="S49">
        <f t="shared" ca="1" si="13"/>
        <v>0</v>
      </c>
    </row>
    <row r="50" spans="1:19" x14ac:dyDescent="0.25">
      <c r="A50" t="str">
        <f t="shared" si="7"/>
        <v/>
      </c>
      <c r="B50" t="str">
        <f t="shared" si="8"/>
        <v/>
      </c>
      <c r="C50" s="2"/>
      <c r="D50" s="2"/>
      <c r="H50" s="3"/>
      <c r="I50" s="4"/>
      <c r="J50" s="3" t="str">
        <f t="shared" si="9"/>
        <v/>
      </c>
      <c r="K50" s="4"/>
      <c r="L50" s="3" t="str">
        <f t="shared" si="10"/>
        <v/>
      </c>
      <c r="M50" s="3" t="str">
        <f t="shared" si="11"/>
        <v/>
      </c>
      <c r="O50" s="3"/>
      <c r="P50" s="2"/>
      <c r="R50" s="3" t="str">
        <f t="shared" si="12"/>
        <v/>
      </c>
      <c r="S50">
        <f t="shared" ca="1" si="13"/>
        <v>0</v>
      </c>
    </row>
    <row r="51" spans="1:19" x14ac:dyDescent="0.25">
      <c r="A51" t="str">
        <f t="shared" si="7"/>
        <v/>
      </c>
      <c r="B51" t="str">
        <f t="shared" si="8"/>
        <v/>
      </c>
      <c r="C51" s="2"/>
      <c r="D51" s="2"/>
      <c r="H51" s="3"/>
      <c r="I51" s="4"/>
      <c r="J51" s="3" t="str">
        <f t="shared" si="9"/>
        <v/>
      </c>
      <c r="K51" s="4"/>
      <c r="L51" s="3" t="str">
        <f t="shared" si="10"/>
        <v/>
      </c>
      <c r="M51" s="3" t="str">
        <f t="shared" si="11"/>
        <v/>
      </c>
      <c r="O51" s="3"/>
      <c r="P51" s="2"/>
      <c r="R51" s="3" t="str">
        <f t="shared" si="12"/>
        <v/>
      </c>
      <c r="S51">
        <f t="shared" ca="1" si="13"/>
        <v>0</v>
      </c>
    </row>
    <row r="52" spans="1:19" x14ac:dyDescent="0.25">
      <c r="A52" t="str">
        <f t="shared" si="7"/>
        <v/>
      </c>
      <c r="B52" t="str">
        <f t="shared" si="8"/>
        <v/>
      </c>
      <c r="C52" s="2"/>
      <c r="D52" s="2"/>
      <c r="H52" s="3"/>
      <c r="I52" s="4"/>
      <c r="J52" s="3" t="str">
        <f t="shared" si="9"/>
        <v/>
      </c>
      <c r="K52" s="4"/>
      <c r="L52" s="3" t="str">
        <f t="shared" si="10"/>
        <v/>
      </c>
      <c r="M52" s="3" t="str">
        <f t="shared" si="11"/>
        <v/>
      </c>
      <c r="O52" s="3"/>
      <c r="P52" s="2"/>
      <c r="R52" s="3" t="str">
        <f t="shared" si="12"/>
        <v/>
      </c>
      <c r="S52">
        <f t="shared" ca="1" si="13"/>
        <v>0</v>
      </c>
    </row>
    <row r="53" spans="1:19" x14ac:dyDescent="0.25">
      <c r="A53" t="str">
        <f t="shared" si="7"/>
        <v/>
      </c>
      <c r="B53" t="str">
        <f t="shared" si="8"/>
        <v/>
      </c>
      <c r="C53" s="2"/>
      <c r="D53" s="2"/>
      <c r="H53" s="3"/>
      <c r="I53" s="4"/>
      <c r="J53" s="3" t="str">
        <f t="shared" si="9"/>
        <v/>
      </c>
      <c r="K53" s="4"/>
      <c r="L53" s="3" t="str">
        <f t="shared" si="10"/>
        <v/>
      </c>
      <c r="M53" s="3" t="str">
        <f t="shared" si="11"/>
        <v/>
      </c>
      <c r="O53" s="3"/>
      <c r="P53" s="2"/>
      <c r="R53" s="3" t="str">
        <f t="shared" si="12"/>
        <v/>
      </c>
      <c r="S53">
        <f t="shared" ca="1" si="13"/>
        <v>0</v>
      </c>
    </row>
    <row r="54" spans="1:19" x14ac:dyDescent="0.25">
      <c r="A54" t="str">
        <f t="shared" si="7"/>
        <v/>
      </c>
      <c r="B54" t="str">
        <f t="shared" si="8"/>
        <v/>
      </c>
      <c r="C54" s="2"/>
      <c r="D54" s="2"/>
      <c r="H54" s="3"/>
      <c r="I54" s="4"/>
      <c r="J54" s="3" t="str">
        <f t="shared" si="9"/>
        <v/>
      </c>
      <c r="K54" s="4"/>
      <c r="L54" s="3" t="str">
        <f t="shared" si="10"/>
        <v/>
      </c>
      <c r="M54" s="3" t="str">
        <f t="shared" si="11"/>
        <v/>
      </c>
      <c r="O54" s="3"/>
      <c r="P54" s="2"/>
      <c r="R54" s="3" t="str">
        <f t="shared" si="12"/>
        <v/>
      </c>
      <c r="S54">
        <f t="shared" ca="1" si="13"/>
        <v>0</v>
      </c>
    </row>
    <row r="55" spans="1:19" x14ac:dyDescent="0.25">
      <c r="A55" t="str">
        <f t="shared" si="7"/>
        <v/>
      </c>
      <c r="B55" t="str">
        <f t="shared" si="8"/>
        <v/>
      </c>
      <c r="C55" s="2"/>
      <c r="D55" s="2"/>
      <c r="H55" s="3"/>
      <c r="I55" s="4"/>
      <c r="J55" s="3" t="str">
        <f t="shared" si="9"/>
        <v/>
      </c>
      <c r="K55" s="4"/>
      <c r="L55" s="3" t="str">
        <f t="shared" si="10"/>
        <v/>
      </c>
      <c r="M55" s="3" t="str">
        <f t="shared" si="11"/>
        <v/>
      </c>
      <c r="O55" s="3"/>
      <c r="P55" s="2"/>
      <c r="R55" s="3" t="str">
        <f t="shared" si="12"/>
        <v/>
      </c>
      <c r="S55">
        <f t="shared" ca="1" si="13"/>
        <v>0</v>
      </c>
    </row>
    <row r="56" spans="1:19" x14ac:dyDescent="0.25">
      <c r="A56" t="str">
        <f t="shared" si="7"/>
        <v/>
      </c>
      <c r="B56" t="str">
        <f t="shared" si="8"/>
        <v/>
      </c>
      <c r="C56" s="2"/>
      <c r="D56" s="2"/>
      <c r="H56" s="3"/>
      <c r="I56" s="4"/>
      <c r="J56" s="3" t="str">
        <f t="shared" si="9"/>
        <v/>
      </c>
      <c r="K56" s="4"/>
      <c r="L56" s="3" t="str">
        <f t="shared" si="10"/>
        <v/>
      </c>
      <c r="M56" s="3" t="str">
        <f t="shared" si="11"/>
        <v/>
      </c>
      <c r="O56" s="3"/>
      <c r="P56" s="2"/>
      <c r="R56" s="3" t="str">
        <f t="shared" si="12"/>
        <v/>
      </c>
      <c r="S56">
        <f t="shared" ca="1" si="13"/>
        <v>0</v>
      </c>
    </row>
    <row r="57" spans="1:19" x14ac:dyDescent="0.25">
      <c r="A57" t="str">
        <f t="shared" si="7"/>
        <v/>
      </c>
      <c r="B57" t="str">
        <f t="shared" si="8"/>
        <v/>
      </c>
      <c r="C57" s="2"/>
      <c r="D57" s="2"/>
      <c r="H57" s="3"/>
      <c r="I57" s="4"/>
      <c r="J57" s="3" t="str">
        <f t="shared" si="9"/>
        <v/>
      </c>
      <c r="K57" s="4"/>
      <c r="L57" s="3" t="str">
        <f t="shared" si="10"/>
        <v/>
      </c>
      <c r="M57" s="3" t="str">
        <f t="shared" si="11"/>
        <v/>
      </c>
      <c r="O57" s="3"/>
      <c r="P57" s="2"/>
      <c r="R57" s="3" t="str">
        <f t="shared" si="12"/>
        <v/>
      </c>
      <c r="S57">
        <f t="shared" ca="1" si="13"/>
        <v>0</v>
      </c>
    </row>
    <row r="58" spans="1:19" x14ac:dyDescent="0.25">
      <c r="A58" t="str">
        <f t="shared" si="7"/>
        <v/>
      </c>
      <c r="B58" t="str">
        <f t="shared" si="8"/>
        <v/>
      </c>
      <c r="C58" s="2"/>
      <c r="D58" s="2"/>
      <c r="H58" s="3"/>
      <c r="I58" s="4"/>
      <c r="J58" s="3" t="str">
        <f t="shared" si="9"/>
        <v/>
      </c>
      <c r="K58" s="4"/>
      <c r="L58" s="3" t="str">
        <f t="shared" si="10"/>
        <v/>
      </c>
      <c r="M58" s="3" t="str">
        <f t="shared" si="11"/>
        <v/>
      </c>
      <c r="O58" s="3"/>
      <c r="P58" s="2"/>
      <c r="R58" s="3" t="str">
        <f t="shared" si="12"/>
        <v/>
      </c>
      <c r="S58">
        <f t="shared" ca="1" si="13"/>
        <v>0</v>
      </c>
    </row>
    <row r="59" spans="1:19" x14ac:dyDescent="0.25">
      <c r="A59" t="str">
        <f t="shared" si="7"/>
        <v/>
      </c>
      <c r="B59" t="str">
        <f t="shared" si="8"/>
        <v/>
      </c>
      <c r="C59" s="2"/>
      <c r="D59" s="2"/>
      <c r="H59" s="3"/>
      <c r="I59" s="4"/>
      <c r="J59" s="3" t="str">
        <f t="shared" si="9"/>
        <v/>
      </c>
      <c r="K59" s="4"/>
      <c r="L59" s="3" t="str">
        <f t="shared" si="10"/>
        <v/>
      </c>
      <c r="M59" s="3" t="str">
        <f t="shared" si="11"/>
        <v/>
      </c>
      <c r="O59" s="3"/>
      <c r="P59" s="2"/>
      <c r="R59" s="3" t="str">
        <f t="shared" si="12"/>
        <v/>
      </c>
      <c r="S59">
        <f t="shared" ca="1" si="13"/>
        <v>0</v>
      </c>
    </row>
    <row r="60" spans="1:19" x14ac:dyDescent="0.25">
      <c r="A60" t="str">
        <f t="shared" si="7"/>
        <v/>
      </c>
      <c r="B60" t="str">
        <f t="shared" si="8"/>
        <v/>
      </c>
      <c r="C60" s="2"/>
      <c r="D60" s="2"/>
      <c r="H60" s="3"/>
      <c r="I60" s="4"/>
      <c r="J60" s="3" t="str">
        <f t="shared" si="9"/>
        <v/>
      </c>
      <c r="K60" s="4"/>
      <c r="L60" s="3" t="str">
        <f t="shared" si="10"/>
        <v/>
      </c>
      <c r="M60" s="3" t="str">
        <f t="shared" si="11"/>
        <v/>
      </c>
      <c r="O60" s="3"/>
      <c r="P60" s="2"/>
      <c r="R60" s="3" t="str">
        <f t="shared" si="12"/>
        <v/>
      </c>
      <c r="S60">
        <f t="shared" ca="1" si="13"/>
        <v>0</v>
      </c>
    </row>
    <row r="61" spans="1:19" x14ac:dyDescent="0.25">
      <c r="A61" t="str">
        <f t="shared" si="7"/>
        <v/>
      </c>
      <c r="B61" t="str">
        <f t="shared" si="8"/>
        <v/>
      </c>
      <c r="C61" s="2"/>
      <c r="D61" s="2"/>
      <c r="H61" s="3"/>
      <c r="I61" s="4"/>
      <c r="J61" s="3" t="str">
        <f t="shared" si="9"/>
        <v/>
      </c>
      <c r="K61" s="4"/>
      <c r="L61" s="3" t="str">
        <f t="shared" si="10"/>
        <v/>
      </c>
      <c r="M61" s="3" t="str">
        <f t="shared" si="11"/>
        <v/>
      </c>
      <c r="O61" s="3"/>
      <c r="P61" s="2"/>
      <c r="R61" s="3" t="str">
        <f t="shared" si="12"/>
        <v/>
      </c>
      <c r="S61">
        <f t="shared" ca="1" si="13"/>
        <v>0</v>
      </c>
    </row>
    <row r="62" spans="1:19" x14ac:dyDescent="0.25">
      <c r="A62" t="str">
        <f t="shared" si="7"/>
        <v/>
      </c>
      <c r="B62" t="str">
        <f t="shared" si="8"/>
        <v/>
      </c>
      <c r="C62" s="2"/>
      <c r="D62" s="2"/>
      <c r="H62" s="3"/>
      <c r="I62" s="4"/>
      <c r="J62" s="3" t="str">
        <f t="shared" si="9"/>
        <v/>
      </c>
      <c r="K62" s="4"/>
      <c r="L62" s="3" t="str">
        <f t="shared" si="10"/>
        <v/>
      </c>
      <c r="M62" s="3" t="str">
        <f t="shared" si="11"/>
        <v/>
      </c>
      <c r="O62" s="3"/>
      <c r="P62" s="2"/>
      <c r="R62" s="3" t="str">
        <f t="shared" si="12"/>
        <v/>
      </c>
      <c r="S62">
        <f t="shared" ca="1" si="13"/>
        <v>0</v>
      </c>
    </row>
    <row r="63" spans="1:19" x14ac:dyDescent="0.25">
      <c r="A63" t="str">
        <f t="shared" si="7"/>
        <v/>
      </c>
      <c r="B63" t="str">
        <f t="shared" si="8"/>
        <v/>
      </c>
      <c r="C63" s="2"/>
      <c r="D63" s="2"/>
      <c r="H63" s="3"/>
      <c r="I63" s="4"/>
      <c r="J63" s="3" t="str">
        <f t="shared" si="9"/>
        <v/>
      </c>
      <c r="K63" s="4"/>
      <c r="L63" s="3" t="str">
        <f t="shared" si="10"/>
        <v/>
      </c>
      <c r="M63" s="3" t="str">
        <f t="shared" si="11"/>
        <v/>
      </c>
      <c r="O63" s="3"/>
      <c r="P63" s="2"/>
      <c r="R63" s="3" t="str">
        <f t="shared" si="12"/>
        <v/>
      </c>
      <c r="S63">
        <f t="shared" ca="1" si="13"/>
        <v>0</v>
      </c>
    </row>
    <row r="64" spans="1:19" x14ac:dyDescent="0.25">
      <c r="A64" t="str">
        <f t="shared" si="7"/>
        <v/>
      </c>
      <c r="B64" t="str">
        <f t="shared" si="8"/>
        <v/>
      </c>
      <c r="C64" s="2"/>
      <c r="D64" s="2"/>
      <c r="H64" s="3"/>
      <c r="I64" s="4"/>
      <c r="J64" s="3" t="str">
        <f t="shared" si="9"/>
        <v/>
      </c>
      <c r="K64" s="4"/>
      <c r="L64" s="3" t="str">
        <f t="shared" si="10"/>
        <v/>
      </c>
      <c r="M64" s="3" t="str">
        <f t="shared" si="11"/>
        <v/>
      </c>
      <c r="O64" s="3"/>
      <c r="P64" s="2"/>
      <c r="R64" s="3" t="str">
        <f t="shared" si="12"/>
        <v/>
      </c>
      <c r="S64">
        <f t="shared" ca="1" si="13"/>
        <v>0</v>
      </c>
    </row>
    <row r="65" spans="1:19" x14ac:dyDescent="0.25">
      <c r="A65" t="str">
        <f t="shared" si="7"/>
        <v/>
      </c>
      <c r="B65" t="str">
        <f t="shared" si="8"/>
        <v/>
      </c>
      <c r="C65" s="2"/>
      <c r="D65" s="2"/>
      <c r="H65" s="3"/>
      <c r="I65" s="4"/>
      <c r="J65" s="3" t="str">
        <f t="shared" si="9"/>
        <v/>
      </c>
      <c r="K65" s="4"/>
      <c r="L65" s="3" t="str">
        <f t="shared" si="10"/>
        <v/>
      </c>
      <c r="M65" s="3" t="str">
        <f t="shared" si="11"/>
        <v/>
      </c>
      <c r="O65" s="3"/>
      <c r="P65" s="2"/>
      <c r="R65" s="3" t="str">
        <f t="shared" si="12"/>
        <v/>
      </c>
      <c r="S65">
        <f t="shared" ca="1" si="13"/>
        <v>0</v>
      </c>
    </row>
    <row r="66" spans="1:19" x14ac:dyDescent="0.25">
      <c r="A66" t="str">
        <f t="shared" ref="A66:A97" si="14">IF(C66="","",YEAR(C66))</f>
        <v/>
      </c>
      <c r="B66" t="str">
        <f t="shared" ref="B66:B97" si="15">IF(C66="","",INT((MONTH(C66)-1)/3)+1)</f>
        <v/>
      </c>
      <c r="C66" s="2"/>
      <c r="D66" s="2"/>
      <c r="H66" s="3"/>
      <c r="I66" s="4"/>
      <c r="J66" s="3" t="str">
        <f t="shared" ref="J66:J97" si="16">IF(H66="","",H66*I66)</f>
        <v/>
      </c>
      <c r="K66" s="4"/>
      <c r="L66" s="3" t="str">
        <f t="shared" ref="L66:L97" si="17">IF(H66="","",-H66*K66)</f>
        <v/>
      </c>
      <c r="M66" s="3" t="str">
        <f t="shared" ref="M66:M97" si="18">IF(H66="","",H66+J66+L66)</f>
        <v/>
      </c>
      <c r="O66" s="3"/>
      <c r="P66" s="2"/>
      <c r="R66" s="3" t="str">
        <f t="shared" ref="R66:R97" si="19">IF(N66="ANULADA",0,IF(M66="", "", M66-IF(O66="",0,O66)))</f>
        <v/>
      </c>
      <c r="S66">
        <f t="shared" ref="S66:S97" ca="1" si="20">IF(AND(N66&lt;&gt;"COBRADA",D66&lt;&gt;"",TODAY()&gt;D66,R66&gt;0),TODAY()-D66,0)</f>
        <v>0</v>
      </c>
    </row>
    <row r="67" spans="1:19" x14ac:dyDescent="0.25">
      <c r="A67" t="str">
        <f t="shared" si="14"/>
        <v/>
      </c>
      <c r="B67" t="str">
        <f t="shared" si="15"/>
        <v/>
      </c>
      <c r="C67" s="2"/>
      <c r="D67" s="2"/>
      <c r="H67" s="3"/>
      <c r="I67" s="4"/>
      <c r="J67" s="3" t="str">
        <f t="shared" si="16"/>
        <v/>
      </c>
      <c r="K67" s="4"/>
      <c r="L67" s="3" t="str">
        <f t="shared" si="17"/>
        <v/>
      </c>
      <c r="M67" s="3" t="str">
        <f t="shared" si="18"/>
        <v/>
      </c>
      <c r="O67" s="3"/>
      <c r="P67" s="2"/>
      <c r="R67" s="3" t="str">
        <f t="shared" si="19"/>
        <v/>
      </c>
      <c r="S67">
        <f t="shared" ca="1" si="20"/>
        <v>0</v>
      </c>
    </row>
    <row r="68" spans="1:19" x14ac:dyDescent="0.25">
      <c r="A68" t="str">
        <f t="shared" si="14"/>
        <v/>
      </c>
      <c r="B68" t="str">
        <f t="shared" si="15"/>
        <v/>
      </c>
      <c r="C68" s="2"/>
      <c r="D68" s="2"/>
      <c r="H68" s="3"/>
      <c r="I68" s="4"/>
      <c r="J68" s="3" t="str">
        <f t="shared" si="16"/>
        <v/>
      </c>
      <c r="K68" s="4"/>
      <c r="L68" s="3" t="str">
        <f t="shared" si="17"/>
        <v/>
      </c>
      <c r="M68" s="3" t="str">
        <f t="shared" si="18"/>
        <v/>
      </c>
      <c r="O68" s="3"/>
      <c r="P68" s="2"/>
      <c r="R68" s="3" t="str">
        <f t="shared" si="19"/>
        <v/>
      </c>
      <c r="S68">
        <f t="shared" ca="1" si="20"/>
        <v>0</v>
      </c>
    </row>
    <row r="69" spans="1:19" x14ac:dyDescent="0.25">
      <c r="A69" t="str">
        <f t="shared" si="14"/>
        <v/>
      </c>
      <c r="B69" t="str">
        <f t="shared" si="15"/>
        <v/>
      </c>
      <c r="C69" s="2"/>
      <c r="D69" s="2"/>
      <c r="H69" s="3"/>
      <c r="I69" s="4"/>
      <c r="J69" s="3" t="str">
        <f t="shared" si="16"/>
        <v/>
      </c>
      <c r="K69" s="4"/>
      <c r="L69" s="3" t="str">
        <f t="shared" si="17"/>
        <v/>
      </c>
      <c r="M69" s="3" t="str">
        <f t="shared" si="18"/>
        <v/>
      </c>
      <c r="O69" s="3"/>
      <c r="P69" s="2"/>
      <c r="R69" s="3" t="str">
        <f t="shared" si="19"/>
        <v/>
      </c>
      <c r="S69">
        <f t="shared" ca="1" si="20"/>
        <v>0</v>
      </c>
    </row>
    <row r="70" spans="1:19" x14ac:dyDescent="0.25">
      <c r="A70" t="str">
        <f t="shared" si="14"/>
        <v/>
      </c>
      <c r="B70" t="str">
        <f t="shared" si="15"/>
        <v/>
      </c>
      <c r="C70" s="2"/>
      <c r="D70" s="2"/>
      <c r="H70" s="3"/>
      <c r="I70" s="4"/>
      <c r="J70" s="3" t="str">
        <f t="shared" si="16"/>
        <v/>
      </c>
      <c r="K70" s="4"/>
      <c r="L70" s="3" t="str">
        <f t="shared" si="17"/>
        <v/>
      </c>
      <c r="M70" s="3" t="str">
        <f t="shared" si="18"/>
        <v/>
      </c>
      <c r="O70" s="3"/>
      <c r="P70" s="2"/>
      <c r="R70" s="3" t="str">
        <f t="shared" si="19"/>
        <v/>
      </c>
      <c r="S70">
        <f t="shared" ca="1" si="20"/>
        <v>0</v>
      </c>
    </row>
    <row r="71" spans="1:19" x14ac:dyDescent="0.25">
      <c r="A71" t="str">
        <f t="shared" si="14"/>
        <v/>
      </c>
      <c r="B71" t="str">
        <f t="shared" si="15"/>
        <v/>
      </c>
      <c r="C71" s="2"/>
      <c r="D71" s="2"/>
      <c r="H71" s="3"/>
      <c r="I71" s="4"/>
      <c r="J71" s="3" t="str">
        <f t="shared" si="16"/>
        <v/>
      </c>
      <c r="K71" s="4"/>
      <c r="L71" s="3" t="str">
        <f t="shared" si="17"/>
        <v/>
      </c>
      <c r="M71" s="3" t="str">
        <f t="shared" si="18"/>
        <v/>
      </c>
      <c r="O71" s="3"/>
      <c r="P71" s="2"/>
      <c r="R71" s="3" t="str">
        <f t="shared" si="19"/>
        <v/>
      </c>
      <c r="S71">
        <f t="shared" ca="1" si="20"/>
        <v>0</v>
      </c>
    </row>
    <row r="72" spans="1:19" x14ac:dyDescent="0.25">
      <c r="A72" t="str">
        <f t="shared" si="14"/>
        <v/>
      </c>
      <c r="B72" t="str">
        <f t="shared" si="15"/>
        <v/>
      </c>
      <c r="C72" s="2"/>
      <c r="D72" s="2"/>
      <c r="H72" s="3"/>
      <c r="I72" s="4"/>
      <c r="J72" s="3" t="str">
        <f t="shared" si="16"/>
        <v/>
      </c>
      <c r="K72" s="4"/>
      <c r="L72" s="3" t="str">
        <f t="shared" si="17"/>
        <v/>
      </c>
      <c r="M72" s="3" t="str">
        <f t="shared" si="18"/>
        <v/>
      </c>
      <c r="O72" s="3"/>
      <c r="P72" s="2"/>
      <c r="R72" s="3" t="str">
        <f t="shared" si="19"/>
        <v/>
      </c>
      <c r="S72">
        <f t="shared" ca="1" si="20"/>
        <v>0</v>
      </c>
    </row>
    <row r="73" spans="1:19" x14ac:dyDescent="0.25">
      <c r="A73" t="str">
        <f t="shared" si="14"/>
        <v/>
      </c>
      <c r="B73" t="str">
        <f t="shared" si="15"/>
        <v/>
      </c>
      <c r="C73" s="2"/>
      <c r="D73" s="2"/>
      <c r="H73" s="3"/>
      <c r="I73" s="4"/>
      <c r="J73" s="3" t="str">
        <f t="shared" si="16"/>
        <v/>
      </c>
      <c r="K73" s="4"/>
      <c r="L73" s="3" t="str">
        <f t="shared" si="17"/>
        <v/>
      </c>
      <c r="M73" s="3" t="str">
        <f t="shared" si="18"/>
        <v/>
      </c>
      <c r="O73" s="3"/>
      <c r="P73" s="2"/>
      <c r="R73" s="3" t="str">
        <f t="shared" si="19"/>
        <v/>
      </c>
      <c r="S73">
        <f t="shared" ca="1" si="20"/>
        <v>0</v>
      </c>
    </row>
    <row r="74" spans="1:19" x14ac:dyDescent="0.25">
      <c r="A74" t="str">
        <f t="shared" si="14"/>
        <v/>
      </c>
      <c r="B74" t="str">
        <f t="shared" si="15"/>
        <v/>
      </c>
      <c r="C74" s="2"/>
      <c r="D74" s="2"/>
      <c r="H74" s="3"/>
      <c r="I74" s="4"/>
      <c r="J74" s="3" t="str">
        <f t="shared" si="16"/>
        <v/>
      </c>
      <c r="K74" s="4"/>
      <c r="L74" s="3" t="str">
        <f t="shared" si="17"/>
        <v/>
      </c>
      <c r="M74" s="3" t="str">
        <f t="shared" si="18"/>
        <v/>
      </c>
      <c r="O74" s="3"/>
      <c r="P74" s="2"/>
      <c r="R74" s="3" t="str">
        <f t="shared" si="19"/>
        <v/>
      </c>
      <c r="S74">
        <f t="shared" ca="1" si="20"/>
        <v>0</v>
      </c>
    </row>
    <row r="75" spans="1:19" x14ac:dyDescent="0.25">
      <c r="A75" t="str">
        <f t="shared" si="14"/>
        <v/>
      </c>
      <c r="B75" t="str">
        <f t="shared" si="15"/>
        <v/>
      </c>
      <c r="C75" s="2"/>
      <c r="D75" s="2"/>
      <c r="H75" s="3"/>
      <c r="I75" s="4"/>
      <c r="J75" s="3" t="str">
        <f t="shared" si="16"/>
        <v/>
      </c>
      <c r="K75" s="4"/>
      <c r="L75" s="3" t="str">
        <f t="shared" si="17"/>
        <v/>
      </c>
      <c r="M75" s="3" t="str">
        <f t="shared" si="18"/>
        <v/>
      </c>
      <c r="O75" s="3"/>
      <c r="P75" s="2"/>
      <c r="R75" s="3" t="str">
        <f t="shared" si="19"/>
        <v/>
      </c>
      <c r="S75">
        <f t="shared" ca="1" si="20"/>
        <v>0</v>
      </c>
    </row>
    <row r="76" spans="1:19" x14ac:dyDescent="0.25">
      <c r="A76" t="str">
        <f t="shared" si="14"/>
        <v/>
      </c>
      <c r="B76" t="str">
        <f t="shared" si="15"/>
        <v/>
      </c>
      <c r="C76" s="2"/>
      <c r="D76" s="2"/>
      <c r="H76" s="3"/>
      <c r="I76" s="4"/>
      <c r="J76" s="3" t="str">
        <f t="shared" si="16"/>
        <v/>
      </c>
      <c r="K76" s="4"/>
      <c r="L76" s="3" t="str">
        <f t="shared" si="17"/>
        <v/>
      </c>
      <c r="M76" s="3" t="str">
        <f t="shared" si="18"/>
        <v/>
      </c>
      <c r="O76" s="3"/>
      <c r="P76" s="2"/>
      <c r="R76" s="3" t="str">
        <f t="shared" si="19"/>
        <v/>
      </c>
      <c r="S76">
        <f t="shared" ca="1" si="20"/>
        <v>0</v>
      </c>
    </row>
    <row r="77" spans="1:19" x14ac:dyDescent="0.25">
      <c r="A77" t="str">
        <f t="shared" si="14"/>
        <v/>
      </c>
      <c r="B77" t="str">
        <f t="shared" si="15"/>
        <v/>
      </c>
      <c r="C77" s="2"/>
      <c r="D77" s="2"/>
      <c r="H77" s="3"/>
      <c r="I77" s="4"/>
      <c r="J77" s="3" t="str">
        <f t="shared" si="16"/>
        <v/>
      </c>
      <c r="K77" s="4"/>
      <c r="L77" s="3" t="str">
        <f t="shared" si="17"/>
        <v/>
      </c>
      <c r="M77" s="3" t="str">
        <f t="shared" si="18"/>
        <v/>
      </c>
      <c r="O77" s="3"/>
      <c r="P77" s="2"/>
      <c r="R77" s="3" t="str">
        <f t="shared" si="19"/>
        <v/>
      </c>
      <c r="S77">
        <f t="shared" ca="1" si="20"/>
        <v>0</v>
      </c>
    </row>
    <row r="78" spans="1:19" x14ac:dyDescent="0.25">
      <c r="A78" t="str">
        <f t="shared" si="14"/>
        <v/>
      </c>
      <c r="B78" t="str">
        <f t="shared" si="15"/>
        <v/>
      </c>
      <c r="C78" s="2"/>
      <c r="D78" s="2"/>
      <c r="H78" s="3"/>
      <c r="I78" s="4"/>
      <c r="J78" s="3" t="str">
        <f t="shared" si="16"/>
        <v/>
      </c>
      <c r="K78" s="4"/>
      <c r="L78" s="3" t="str">
        <f t="shared" si="17"/>
        <v/>
      </c>
      <c r="M78" s="3" t="str">
        <f t="shared" si="18"/>
        <v/>
      </c>
      <c r="O78" s="3"/>
      <c r="P78" s="2"/>
      <c r="R78" s="3" t="str">
        <f t="shared" si="19"/>
        <v/>
      </c>
      <c r="S78">
        <f t="shared" ca="1" si="20"/>
        <v>0</v>
      </c>
    </row>
    <row r="79" spans="1:19" x14ac:dyDescent="0.25">
      <c r="A79" t="str">
        <f t="shared" si="14"/>
        <v/>
      </c>
      <c r="B79" t="str">
        <f t="shared" si="15"/>
        <v/>
      </c>
      <c r="C79" s="2"/>
      <c r="D79" s="2"/>
      <c r="H79" s="3"/>
      <c r="I79" s="4"/>
      <c r="J79" s="3" t="str">
        <f t="shared" si="16"/>
        <v/>
      </c>
      <c r="K79" s="4"/>
      <c r="L79" s="3" t="str">
        <f t="shared" si="17"/>
        <v/>
      </c>
      <c r="M79" s="3" t="str">
        <f t="shared" si="18"/>
        <v/>
      </c>
      <c r="O79" s="3"/>
      <c r="P79" s="2"/>
      <c r="R79" s="3" t="str">
        <f t="shared" si="19"/>
        <v/>
      </c>
      <c r="S79">
        <f t="shared" ca="1" si="20"/>
        <v>0</v>
      </c>
    </row>
    <row r="80" spans="1:19" x14ac:dyDescent="0.25">
      <c r="A80" t="str">
        <f t="shared" si="14"/>
        <v/>
      </c>
      <c r="B80" t="str">
        <f t="shared" si="15"/>
        <v/>
      </c>
      <c r="C80" s="2"/>
      <c r="D80" s="2"/>
      <c r="H80" s="3"/>
      <c r="I80" s="4"/>
      <c r="J80" s="3" t="str">
        <f t="shared" si="16"/>
        <v/>
      </c>
      <c r="K80" s="4"/>
      <c r="L80" s="3" t="str">
        <f t="shared" si="17"/>
        <v/>
      </c>
      <c r="M80" s="3" t="str">
        <f t="shared" si="18"/>
        <v/>
      </c>
      <c r="O80" s="3"/>
      <c r="P80" s="2"/>
      <c r="R80" s="3" t="str">
        <f t="shared" si="19"/>
        <v/>
      </c>
      <c r="S80">
        <f t="shared" ca="1" si="20"/>
        <v>0</v>
      </c>
    </row>
    <row r="81" spans="1:19" x14ac:dyDescent="0.25">
      <c r="A81" t="str">
        <f t="shared" si="14"/>
        <v/>
      </c>
      <c r="B81" t="str">
        <f t="shared" si="15"/>
        <v/>
      </c>
      <c r="C81" s="2"/>
      <c r="D81" s="2"/>
      <c r="H81" s="3"/>
      <c r="I81" s="4"/>
      <c r="J81" s="3" t="str">
        <f t="shared" si="16"/>
        <v/>
      </c>
      <c r="K81" s="4"/>
      <c r="L81" s="3" t="str">
        <f t="shared" si="17"/>
        <v/>
      </c>
      <c r="M81" s="3" t="str">
        <f t="shared" si="18"/>
        <v/>
      </c>
      <c r="O81" s="3"/>
      <c r="P81" s="2"/>
      <c r="R81" s="3" t="str">
        <f t="shared" si="19"/>
        <v/>
      </c>
      <c r="S81">
        <f t="shared" ca="1" si="20"/>
        <v>0</v>
      </c>
    </row>
    <row r="82" spans="1:19" x14ac:dyDescent="0.25">
      <c r="A82" t="str">
        <f t="shared" si="14"/>
        <v/>
      </c>
      <c r="B82" t="str">
        <f t="shared" si="15"/>
        <v/>
      </c>
      <c r="C82" s="2"/>
      <c r="D82" s="2"/>
      <c r="H82" s="3"/>
      <c r="I82" s="4"/>
      <c r="J82" s="3" t="str">
        <f t="shared" si="16"/>
        <v/>
      </c>
      <c r="K82" s="4"/>
      <c r="L82" s="3" t="str">
        <f t="shared" si="17"/>
        <v/>
      </c>
      <c r="M82" s="3" t="str">
        <f t="shared" si="18"/>
        <v/>
      </c>
      <c r="O82" s="3"/>
      <c r="P82" s="2"/>
      <c r="R82" s="3" t="str">
        <f t="shared" si="19"/>
        <v/>
      </c>
      <c r="S82">
        <f t="shared" ca="1" si="20"/>
        <v>0</v>
      </c>
    </row>
    <row r="83" spans="1:19" x14ac:dyDescent="0.25">
      <c r="A83" t="str">
        <f t="shared" si="14"/>
        <v/>
      </c>
      <c r="B83" t="str">
        <f t="shared" si="15"/>
        <v/>
      </c>
      <c r="C83" s="2"/>
      <c r="D83" s="2"/>
      <c r="H83" s="3"/>
      <c r="I83" s="4"/>
      <c r="J83" s="3" t="str">
        <f t="shared" si="16"/>
        <v/>
      </c>
      <c r="K83" s="4"/>
      <c r="L83" s="3" t="str">
        <f t="shared" si="17"/>
        <v/>
      </c>
      <c r="M83" s="3" t="str">
        <f t="shared" si="18"/>
        <v/>
      </c>
      <c r="O83" s="3"/>
      <c r="P83" s="2"/>
      <c r="R83" s="3" t="str">
        <f t="shared" si="19"/>
        <v/>
      </c>
      <c r="S83">
        <f t="shared" ca="1" si="20"/>
        <v>0</v>
      </c>
    </row>
    <row r="84" spans="1:19" x14ac:dyDescent="0.25">
      <c r="A84" t="str">
        <f t="shared" si="14"/>
        <v/>
      </c>
      <c r="B84" t="str">
        <f t="shared" si="15"/>
        <v/>
      </c>
      <c r="C84" s="2"/>
      <c r="D84" s="2"/>
      <c r="H84" s="3"/>
      <c r="I84" s="4"/>
      <c r="J84" s="3" t="str">
        <f t="shared" si="16"/>
        <v/>
      </c>
      <c r="K84" s="4"/>
      <c r="L84" s="3" t="str">
        <f t="shared" si="17"/>
        <v/>
      </c>
      <c r="M84" s="3" t="str">
        <f t="shared" si="18"/>
        <v/>
      </c>
      <c r="O84" s="3"/>
      <c r="P84" s="2"/>
      <c r="R84" s="3" t="str">
        <f t="shared" si="19"/>
        <v/>
      </c>
      <c r="S84">
        <f t="shared" ca="1" si="20"/>
        <v>0</v>
      </c>
    </row>
    <row r="85" spans="1:19" x14ac:dyDescent="0.25">
      <c r="A85" t="str">
        <f t="shared" si="14"/>
        <v/>
      </c>
      <c r="B85" t="str">
        <f t="shared" si="15"/>
        <v/>
      </c>
      <c r="C85" s="2"/>
      <c r="D85" s="2"/>
      <c r="H85" s="3"/>
      <c r="I85" s="4"/>
      <c r="J85" s="3" t="str">
        <f t="shared" si="16"/>
        <v/>
      </c>
      <c r="K85" s="4"/>
      <c r="L85" s="3" t="str">
        <f t="shared" si="17"/>
        <v/>
      </c>
      <c r="M85" s="3" t="str">
        <f t="shared" si="18"/>
        <v/>
      </c>
      <c r="O85" s="3"/>
      <c r="P85" s="2"/>
      <c r="R85" s="3" t="str">
        <f t="shared" si="19"/>
        <v/>
      </c>
      <c r="S85">
        <f t="shared" ca="1" si="20"/>
        <v>0</v>
      </c>
    </row>
    <row r="86" spans="1:19" x14ac:dyDescent="0.25">
      <c r="A86" t="str">
        <f t="shared" si="14"/>
        <v/>
      </c>
      <c r="B86" t="str">
        <f t="shared" si="15"/>
        <v/>
      </c>
      <c r="C86" s="2"/>
      <c r="D86" s="2"/>
      <c r="H86" s="3"/>
      <c r="I86" s="4"/>
      <c r="J86" s="3" t="str">
        <f t="shared" si="16"/>
        <v/>
      </c>
      <c r="K86" s="4"/>
      <c r="L86" s="3" t="str">
        <f t="shared" si="17"/>
        <v/>
      </c>
      <c r="M86" s="3" t="str">
        <f t="shared" si="18"/>
        <v/>
      </c>
      <c r="O86" s="3"/>
      <c r="P86" s="2"/>
      <c r="R86" s="3" t="str">
        <f t="shared" si="19"/>
        <v/>
      </c>
      <c r="S86">
        <f t="shared" ca="1" si="20"/>
        <v>0</v>
      </c>
    </row>
    <row r="87" spans="1:19" x14ac:dyDescent="0.25">
      <c r="A87" t="str">
        <f t="shared" si="14"/>
        <v/>
      </c>
      <c r="B87" t="str">
        <f t="shared" si="15"/>
        <v/>
      </c>
      <c r="C87" s="2"/>
      <c r="D87" s="2"/>
      <c r="H87" s="3"/>
      <c r="I87" s="4"/>
      <c r="J87" s="3" t="str">
        <f t="shared" si="16"/>
        <v/>
      </c>
      <c r="K87" s="4"/>
      <c r="L87" s="3" t="str">
        <f t="shared" si="17"/>
        <v/>
      </c>
      <c r="M87" s="3" t="str">
        <f t="shared" si="18"/>
        <v/>
      </c>
      <c r="O87" s="3"/>
      <c r="P87" s="2"/>
      <c r="R87" s="3" t="str">
        <f t="shared" si="19"/>
        <v/>
      </c>
      <c r="S87">
        <f t="shared" ca="1" si="20"/>
        <v>0</v>
      </c>
    </row>
    <row r="88" spans="1:19" x14ac:dyDescent="0.25">
      <c r="A88" t="str">
        <f t="shared" si="14"/>
        <v/>
      </c>
      <c r="B88" t="str">
        <f t="shared" si="15"/>
        <v/>
      </c>
      <c r="C88" s="2"/>
      <c r="D88" s="2"/>
      <c r="H88" s="3"/>
      <c r="I88" s="4"/>
      <c r="J88" s="3" t="str">
        <f t="shared" si="16"/>
        <v/>
      </c>
      <c r="K88" s="4"/>
      <c r="L88" s="3" t="str">
        <f t="shared" si="17"/>
        <v/>
      </c>
      <c r="M88" s="3" t="str">
        <f t="shared" si="18"/>
        <v/>
      </c>
      <c r="O88" s="3"/>
      <c r="P88" s="2"/>
      <c r="R88" s="3" t="str">
        <f t="shared" si="19"/>
        <v/>
      </c>
      <c r="S88">
        <f t="shared" ca="1" si="20"/>
        <v>0</v>
      </c>
    </row>
    <row r="89" spans="1:19" x14ac:dyDescent="0.25">
      <c r="A89" t="str">
        <f t="shared" si="14"/>
        <v/>
      </c>
      <c r="B89" t="str">
        <f t="shared" si="15"/>
        <v/>
      </c>
      <c r="C89" s="2"/>
      <c r="D89" s="2"/>
      <c r="H89" s="3"/>
      <c r="I89" s="4"/>
      <c r="J89" s="3" t="str">
        <f t="shared" si="16"/>
        <v/>
      </c>
      <c r="K89" s="4"/>
      <c r="L89" s="3" t="str">
        <f t="shared" si="17"/>
        <v/>
      </c>
      <c r="M89" s="3" t="str">
        <f t="shared" si="18"/>
        <v/>
      </c>
      <c r="O89" s="3"/>
      <c r="P89" s="2"/>
      <c r="R89" s="3" t="str">
        <f t="shared" si="19"/>
        <v/>
      </c>
      <c r="S89">
        <f t="shared" ca="1" si="20"/>
        <v>0</v>
      </c>
    </row>
    <row r="90" spans="1:19" x14ac:dyDescent="0.25">
      <c r="A90" t="str">
        <f t="shared" si="14"/>
        <v/>
      </c>
      <c r="B90" t="str">
        <f t="shared" si="15"/>
        <v/>
      </c>
      <c r="C90" s="2"/>
      <c r="D90" s="2"/>
      <c r="H90" s="3"/>
      <c r="I90" s="4"/>
      <c r="J90" s="3" t="str">
        <f t="shared" si="16"/>
        <v/>
      </c>
      <c r="K90" s="4"/>
      <c r="L90" s="3" t="str">
        <f t="shared" si="17"/>
        <v/>
      </c>
      <c r="M90" s="3" t="str">
        <f t="shared" si="18"/>
        <v/>
      </c>
      <c r="O90" s="3"/>
      <c r="P90" s="2"/>
      <c r="R90" s="3" t="str">
        <f t="shared" si="19"/>
        <v/>
      </c>
      <c r="S90">
        <f t="shared" ca="1" si="20"/>
        <v>0</v>
      </c>
    </row>
    <row r="91" spans="1:19" x14ac:dyDescent="0.25">
      <c r="A91" t="str">
        <f t="shared" si="14"/>
        <v/>
      </c>
      <c r="B91" t="str">
        <f t="shared" si="15"/>
        <v/>
      </c>
      <c r="C91" s="2"/>
      <c r="D91" s="2"/>
      <c r="H91" s="3"/>
      <c r="I91" s="4"/>
      <c r="J91" s="3" t="str">
        <f t="shared" si="16"/>
        <v/>
      </c>
      <c r="K91" s="4"/>
      <c r="L91" s="3" t="str">
        <f t="shared" si="17"/>
        <v/>
      </c>
      <c r="M91" s="3" t="str">
        <f t="shared" si="18"/>
        <v/>
      </c>
      <c r="O91" s="3"/>
      <c r="P91" s="2"/>
      <c r="R91" s="3" t="str">
        <f t="shared" si="19"/>
        <v/>
      </c>
      <c r="S91">
        <f t="shared" ca="1" si="20"/>
        <v>0</v>
      </c>
    </row>
    <row r="92" spans="1:19" x14ac:dyDescent="0.25">
      <c r="A92" t="str">
        <f t="shared" si="14"/>
        <v/>
      </c>
      <c r="B92" t="str">
        <f t="shared" si="15"/>
        <v/>
      </c>
      <c r="C92" s="2"/>
      <c r="D92" s="2"/>
      <c r="H92" s="3"/>
      <c r="I92" s="4"/>
      <c r="J92" s="3" t="str">
        <f t="shared" si="16"/>
        <v/>
      </c>
      <c r="K92" s="4"/>
      <c r="L92" s="3" t="str">
        <f t="shared" si="17"/>
        <v/>
      </c>
      <c r="M92" s="3" t="str">
        <f t="shared" si="18"/>
        <v/>
      </c>
      <c r="O92" s="3"/>
      <c r="P92" s="2"/>
      <c r="R92" s="3" t="str">
        <f t="shared" si="19"/>
        <v/>
      </c>
      <c r="S92">
        <f t="shared" ca="1" si="20"/>
        <v>0</v>
      </c>
    </row>
    <row r="93" spans="1:19" x14ac:dyDescent="0.25">
      <c r="A93" t="str">
        <f t="shared" si="14"/>
        <v/>
      </c>
      <c r="B93" t="str">
        <f t="shared" si="15"/>
        <v/>
      </c>
      <c r="C93" s="2"/>
      <c r="D93" s="2"/>
      <c r="H93" s="3"/>
      <c r="I93" s="4"/>
      <c r="J93" s="3" t="str">
        <f t="shared" si="16"/>
        <v/>
      </c>
      <c r="K93" s="4"/>
      <c r="L93" s="3" t="str">
        <f t="shared" si="17"/>
        <v/>
      </c>
      <c r="M93" s="3" t="str">
        <f t="shared" si="18"/>
        <v/>
      </c>
      <c r="O93" s="3"/>
      <c r="P93" s="2"/>
      <c r="R93" s="3" t="str">
        <f t="shared" si="19"/>
        <v/>
      </c>
      <c r="S93">
        <f t="shared" ca="1" si="20"/>
        <v>0</v>
      </c>
    </row>
    <row r="94" spans="1:19" x14ac:dyDescent="0.25">
      <c r="A94" t="str">
        <f t="shared" si="14"/>
        <v/>
      </c>
      <c r="B94" t="str">
        <f t="shared" si="15"/>
        <v/>
      </c>
      <c r="C94" s="2"/>
      <c r="D94" s="2"/>
      <c r="H94" s="3"/>
      <c r="I94" s="4"/>
      <c r="J94" s="3" t="str">
        <f t="shared" si="16"/>
        <v/>
      </c>
      <c r="K94" s="4"/>
      <c r="L94" s="3" t="str">
        <f t="shared" si="17"/>
        <v/>
      </c>
      <c r="M94" s="3" t="str">
        <f t="shared" si="18"/>
        <v/>
      </c>
      <c r="O94" s="3"/>
      <c r="P94" s="2"/>
      <c r="R94" s="3" t="str">
        <f t="shared" si="19"/>
        <v/>
      </c>
      <c r="S94">
        <f t="shared" ca="1" si="20"/>
        <v>0</v>
      </c>
    </row>
    <row r="95" spans="1:19" x14ac:dyDescent="0.25">
      <c r="A95" t="str">
        <f t="shared" si="14"/>
        <v/>
      </c>
      <c r="B95" t="str">
        <f t="shared" si="15"/>
        <v/>
      </c>
      <c r="C95" s="2"/>
      <c r="D95" s="2"/>
      <c r="H95" s="3"/>
      <c r="I95" s="4"/>
      <c r="J95" s="3" t="str">
        <f t="shared" si="16"/>
        <v/>
      </c>
      <c r="K95" s="4"/>
      <c r="L95" s="3" t="str">
        <f t="shared" si="17"/>
        <v/>
      </c>
      <c r="M95" s="3" t="str">
        <f t="shared" si="18"/>
        <v/>
      </c>
      <c r="O95" s="3"/>
      <c r="P95" s="2"/>
      <c r="R95" s="3" t="str">
        <f t="shared" si="19"/>
        <v/>
      </c>
      <c r="S95">
        <f t="shared" ca="1" si="20"/>
        <v>0</v>
      </c>
    </row>
    <row r="96" spans="1:19" x14ac:dyDescent="0.25">
      <c r="A96" t="str">
        <f t="shared" si="14"/>
        <v/>
      </c>
      <c r="B96" t="str">
        <f t="shared" si="15"/>
        <v/>
      </c>
      <c r="C96" s="2"/>
      <c r="D96" s="2"/>
      <c r="H96" s="3"/>
      <c r="I96" s="4"/>
      <c r="J96" s="3" t="str">
        <f t="shared" si="16"/>
        <v/>
      </c>
      <c r="K96" s="4"/>
      <c r="L96" s="3" t="str">
        <f t="shared" si="17"/>
        <v/>
      </c>
      <c r="M96" s="3" t="str">
        <f t="shared" si="18"/>
        <v/>
      </c>
      <c r="O96" s="3"/>
      <c r="P96" s="2"/>
      <c r="R96" s="3" t="str">
        <f t="shared" si="19"/>
        <v/>
      </c>
      <c r="S96">
        <f t="shared" ca="1" si="20"/>
        <v>0</v>
      </c>
    </row>
    <row r="97" spans="1:19" x14ac:dyDescent="0.25">
      <c r="A97" t="str">
        <f t="shared" si="14"/>
        <v/>
      </c>
      <c r="B97" t="str">
        <f t="shared" si="15"/>
        <v/>
      </c>
      <c r="C97" s="2"/>
      <c r="D97" s="2"/>
      <c r="H97" s="3"/>
      <c r="I97" s="4"/>
      <c r="J97" s="3" t="str">
        <f t="shared" si="16"/>
        <v/>
      </c>
      <c r="K97" s="4"/>
      <c r="L97" s="3" t="str">
        <f t="shared" si="17"/>
        <v/>
      </c>
      <c r="M97" s="3" t="str">
        <f t="shared" si="18"/>
        <v/>
      </c>
      <c r="O97" s="3"/>
      <c r="P97" s="2"/>
      <c r="R97" s="3" t="str">
        <f t="shared" si="19"/>
        <v/>
      </c>
      <c r="S97">
        <f t="shared" ca="1" si="20"/>
        <v>0</v>
      </c>
    </row>
    <row r="98" spans="1:19" x14ac:dyDescent="0.25">
      <c r="A98" t="str">
        <f t="shared" ref="A98:A129" si="21">IF(C98="","",YEAR(C98))</f>
        <v/>
      </c>
      <c r="B98" t="str">
        <f t="shared" ref="B98:B129" si="22">IF(C98="","",INT((MONTH(C98)-1)/3)+1)</f>
        <v/>
      </c>
      <c r="C98" s="2"/>
      <c r="D98" s="2"/>
      <c r="H98" s="3"/>
      <c r="I98" s="4"/>
      <c r="J98" s="3" t="str">
        <f t="shared" ref="J98:J129" si="23">IF(H98="","",H98*I98)</f>
        <v/>
      </c>
      <c r="K98" s="4"/>
      <c r="L98" s="3" t="str">
        <f t="shared" ref="L98:L129" si="24">IF(H98="","",-H98*K98)</f>
        <v/>
      </c>
      <c r="M98" s="3" t="str">
        <f t="shared" ref="M98:M129" si="25">IF(H98="","",H98+J98+L98)</f>
        <v/>
      </c>
      <c r="O98" s="3"/>
      <c r="P98" s="2"/>
      <c r="R98" s="3" t="str">
        <f t="shared" ref="R98:R129" si="26">IF(N98="ANULADA",0,IF(M98="", "", M98-IF(O98="",0,O98)))</f>
        <v/>
      </c>
      <c r="S98">
        <f t="shared" ref="S98:S129" ca="1" si="27">IF(AND(N98&lt;&gt;"COBRADA",D98&lt;&gt;"",TODAY()&gt;D98,R98&gt;0),TODAY()-D98,0)</f>
        <v>0</v>
      </c>
    </row>
    <row r="99" spans="1:19" x14ac:dyDescent="0.25">
      <c r="A99" t="str">
        <f t="shared" si="21"/>
        <v/>
      </c>
      <c r="B99" t="str">
        <f t="shared" si="22"/>
        <v/>
      </c>
      <c r="C99" s="2"/>
      <c r="D99" s="2"/>
      <c r="H99" s="3"/>
      <c r="I99" s="4"/>
      <c r="J99" s="3" t="str">
        <f t="shared" si="23"/>
        <v/>
      </c>
      <c r="K99" s="4"/>
      <c r="L99" s="3" t="str">
        <f t="shared" si="24"/>
        <v/>
      </c>
      <c r="M99" s="3" t="str">
        <f t="shared" si="25"/>
        <v/>
      </c>
      <c r="O99" s="3"/>
      <c r="P99" s="2"/>
      <c r="R99" s="3" t="str">
        <f t="shared" si="26"/>
        <v/>
      </c>
      <c r="S99">
        <f t="shared" ca="1" si="27"/>
        <v>0</v>
      </c>
    </row>
    <row r="100" spans="1:19" x14ac:dyDescent="0.25">
      <c r="A100" t="str">
        <f t="shared" si="21"/>
        <v/>
      </c>
      <c r="B100" t="str">
        <f t="shared" si="22"/>
        <v/>
      </c>
      <c r="C100" s="2"/>
      <c r="D100" s="2"/>
      <c r="H100" s="3"/>
      <c r="I100" s="4"/>
      <c r="J100" s="3" t="str">
        <f t="shared" si="23"/>
        <v/>
      </c>
      <c r="K100" s="4"/>
      <c r="L100" s="3" t="str">
        <f t="shared" si="24"/>
        <v/>
      </c>
      <c r="M100" s="3" t="str">
        <f t="shared" si="25"/>
        <v/>
      </c>
      <c r="O100" s="3"/>
      <c r="P100" s="2"/>
      <c r="R100" s="3" t="str">
        <f t="shared" si="26"/>
        <v/>
      </c>
      <c r="S100">
        <f t="shared" ca="1" si="27"/>
        <v>0</v>
      </c>
    </row>
    <row r="101" spans="1:19" x14ac:dyDescent="0.25">
      <c r="A101" t="str">
        <f t="shared" si="21"/>
        <v/>
      </c>
      <c r="B101" t="str">
        <f t="shared" si="22"/>
        <v/>
      </c>
      <c r="C101" s="2"/>
      <c r="D101" s="2"/>
      <c r="H101" s="3"/>
      <c r="I101" s="4"/>
      <c r="J101" s="3" t="str">
        <f t="shared" si="23"/>
        <v/>
      </c>
      <c r="K101" s="4"/>
      <c r="L101" s="3" t="str">
        <f t="shared" si="24"/>
        <v/>
      </c>
      <c r="M101" s="3" t="str">
        <f t="shared" si="25"/>
        <v/>
      </c>
      <c r="O101" s="3"/>
      <c r="P101" s="2"/>
      <c r="R101" s="3" t="str">
        <f t="shared" si="26"/>
        <v/>
      </c>
      <c r="S101">
        <f t="shared" ca="1" si="27"/>
        <v>0</v>
      </c>
    </row>
    <row r="102" spans="1:19" x14ac:dyDescent="0.25">
      <c r="A102" t="str">
        <f t="shared" si="21"/>
        <v/>
      </c>
      <c r="B102" t="str">
        <f t="shared" si="22"/>
        <v/>
      </c>
      <c r="C102" s="2"/>
      <c r="D102" s="2"/>
      <c r="H102" s="3"/>
      <c r="I102" s="4"/>
      <c r="J102" s="3" t="str">
        <f t="shared" si="23"/>
        <v/>
      </c>
      <c r="K102" s="4"/>
      <c r="L102" s="3" t="str">
        <f t="shared" si="24"/>
        <v/>
      </c>
      <c r="M102" s="3" t="str">
        <f t="shared" si="25"/>
        <v/>
      </c>
      <c r="O102" s="3"/>
      <c r="P102" s="2"/>
      <c r="R102" s="3" t="str">
        <f t="shared" si="26"/>
        <v/>
      </c>
      <c r="S102">
        <f t="shared" ca="1" si="27"/>
        <v>0</v>
      </c>
    </row>
    <row r="103" spans="1:19" x14ac:dyDescent="0.25">
      <c r="A103" t="str">
        <f t="shared" si="21"/>
        <v/>
      </c>
      <c r="B103" t="str">
        <f t="shared" si="22"/>
        <v/>
      </c>
      <c r="C103" s="2"/>
      <c r="D103" s="2"/>
      <c r="H103" s="3"/>
      <c r="I103" s="4"/>
      <c r="J103" s="3" t="str">
        <f t="shared" si="23"/>
        <v/>
      </c>
      <c r="K103" s="4"/>
      <c r="L103" s="3" t="str">
        <f t="shared" si="24"/>
        <v/>
      </c>
      <c r="M103" s="3" t="str">
        <f t="shared" si="25"/>
        <v/>
      </c>
      <c r="O103" s="3"/>
      <c r="P103" s="2"/>
      <c r="R103" s="3" t="str">
        <f t="shared" si="26"/>
        <v/>
      </c>
      <c r="S103">
        <f t="shared" ca="1" si="27"/>
        <v>0</v>
      </c>
    </row>
    <row r="104" spans="1:19" x14ac:dyDescent="0.25">
      <c r="A104" t="str">
        <f t="shared" si="21"/>
        <v/>
      </c>
      <c r="B104" t="str">
        <f t="shared" si="22"/>
        <v/>
      </c>
      <c r="C104" s="2"/>
      <c r="D104" s="2"/>
      <c r="H104" s="3"/>
      <c r="I104" s="4"/>
      <c r="J104" s="3" t="str">
        <f t="shared" si="23"/>
        <v/>
      </c>
      <c r="K104" s="4"/>
      <c r="L104" s="3" t="str">
        <f t="shared" si="24"/>
        <v/>
      </c>
      <c r="M104" s="3" t="str">
        <f t="shared" si="25"/>
        <v/>
      </c>
      <c r="O104" s="3"/>
      <c r="P104" s="2"/>
      <c r="R104" s="3" t="str">
        <f t="shared" si="26"/>
        <v/>
      </c>
      <c r="S104">
        <f t="shared" ca="1" si="27"/>
        <v>0</v>
      </c>
    </row>
    <row r="105" spans="1:19" x14ac:dyDescent="0.25">
      <c r="A105" t="str">
        <f t="shared" si="21"/>
        <v/>
      </c>
      <c r="B105" t="str">
        <f t="shared" si="22"/>
        <v/>
      </c>
      <c r="C105" s="2"/>
      <c r="D105" s="2"/>
      <c r="H105" s="3"/>
      <c r="I105" s="4"/>
      <c r="J105" s="3" t="str">
        <f t="shared" si="23"/>
        <v/>
      </c>
      <c r="K105" s="4"/>
      <c r="L105" s="3" t="str">
        <f t="shared" si="24"/>
        <v/>
      </c>
      <c r="M105" s="3" t="str">
        <f t="shared" si="25"/>
        <v/>
      </c>
      <c r="O105" s="3"/>
      <c r="P105" s="2"/>
      <c r="R105" s="3" t="str">
        <f t="shared" si="26"/>
        <v/>
      </c>
      <c r="S105">
        <f t="shared" ca="1" si="27"/>
        <v>0</v>
      </c>
    </row>
    <row r="106" spans="1:19" x14ac:dyDescent="0.25">
      <c r="A106" t="str">
        <f t="shared" si="21"/>
        <v/>
      </c>
      <c r="B106" t="str">
        <f t="shared" si="22"/>
        <v/>
      </c>
      <c r="C106" s="2"/>
      <c r="D106" s="2"/>
      <c r="H106" s="3"/>
      <c r="I106" s="4"/>
      <c r="J106" s="3" t="str">
        <f t="shared" si="23"/>
        <v/>
      </c>
      <c r="K106" s="4"/>
      <c r="L106" s="3" t="str">
        <f t="shared" si="24"/>
        <v/>
      </c>
      <c r="M106" s="3" t="str">
        <f t="shared" si="25"/>
        <v/>
      </c>
      <c r="O106" s="3"/>
      <c r="P106" s="2"/>
      <c r="R106" s="3" t="str">
        <f t="shared" si="26"/>
        <v/>
      </c>
      <c r="S106">
        <f t="shared" ca="1" si="27"/>
        <v>0</v>
      </c>
    </row>
    <row r="107" spans="1:19" x14ac:dyDescent="0.25">
      <c r="A107" t="str">
        <f t="shared" si="21"/>
        <v/>
      </c>
      <c r="B107" t="str">
        <f t="shared" si="22"/>
        <v/>
      </c>
      <c r="C107" s="2"/>
      <c r="D107" s="2"/>
      <c r="H107" s="3"/>
      <c r="I107" s="4"/>
      <c r="J107" s="3" t="str">
        <f t="shared" si="23"/>
        <v/>
      </c>
      <c r="K107" s="4"/>
      <c r="L107" s="3" t="str">
        <f t="shared" si="24"/>
        <v/>
      </c>
      <c r="M107" s="3" t="str">
        <f t="shared" si="25"/>
        <v/>
      </c>
      <c r="O107" s="3"/>
      <c r="P107" s="2"/>
      <c r="R107" s="3" t="str">
        <f t="shared" si="26"/>
        <v/>
      </c>
      <c r="S107">
        <f t="shared" ca="1" si="27"/>
        <v>0</v>
      </c>
    </row>
    <row r="108" spans="1:19" x14ac:dyDescent="0.25">
      <c r="A108" t="str">
        <f t="shared" si="21"/>
        <v/>
      </c>
      <c r="B108" t="str">
        <f t="shared" si="22"/>
        <v/>
      </c>
      <c r="C108" s="2"/>
      <c r="D108" s="2"/>
      <c r="H108" s="3"/>
      <c r="I108" s="4"/>
      <c r="J108" s="3" t="str">
        <f t="shared" si="23"/>
        <v/>
      </c>
      <c r="K108" s="4"/>
      <c r="L108" s="3" t="str">
        <f t="shared" si="24"/>
        <v/>
      </c>
      <c r="M108" s="3" t="str">
        <f t="shared" si="25"/>
        <v/>
      </c>
      <c r="O108" s="3"/>
      <c r="P108" s="2"/>
      <c r="R108" s="3" t="str">
        <f t="shared" si="26"/>
        <v/>
      </c>
      <c r="S108">
        <f t="shared" ca="1" si="27"/>
        <v>0</v>
      </c>
    </row>
    <row r="109" spans="1:19" x14ac:dyDescent="0.25">
      <c r="A109" t="str">
        <f t="shared" si="21"/>
        <v/>
      </c>
      <c r="B109" t="str">
        <f t="shared" si="22"/>
        <v/>
      </c>
      <c r="C109" s="2"/>
      <c r="D109" s="2"/>
      <c r="H109" s="3"/>
      <c r="I109" s="4"/>
      <c r="J109" s="3" t="str">
        <f t="shared" si="23"/>
        <v/>
      </c>
      <c r="K109" s="4"/>
      <c r="L109" s="3" t="str">
        <f t="shared" si="24"/>
        <v/>
      </c>
      <c r="M109" s="3" t="str">
        <f t="shared" si="25"/>
        <v/>
      </c>
      <c r="O109" s="3"/>
      <c r="P109" s="2"/>
      <c r="R109" s="3" t="str">
        <f t="shared" si="26"/>
        <v/>
      </c>
      <c r="S109">
        <f t="shared" ca="1" si="27"/>
        <v>0</v>
      </c>
    </row>
    <row r="110" spans="1:19" x14ac:dyDescent="0.25">
      <c r="A110" t="str">
        <f t="shared" si="21"/>
        <v/>
      </c>
      <c r="B110" t="str">
        <f t="shared" si="22"/>
        <v/>
      </c>
      <c r="C110" s="2"/>
      <c r="D110" s="2"/>
      <c r="H110" s="3"/>
      <c r="I110" s="4"/>
      <c r="J110" s="3" t="str">
        <f t="shared" si="23"/>
        <v/>
      </c>
      <c r="K110" s="4"/>
      <c r="L110" s="3" t="str">
        <f t="shared" si="24"/>
        <v/>
      </c>
      <c r="M110" s="3" t="str">
        <f t="shared" si="25"/>
        <v/>
      </c>
      <c r="O110" s="3"/>
      <c r="P110" s="2"/>
      <c r="R110" s="3" t="str">
        <f t="shared" si="26"/>
        <v/>
      </c>
      <c r="S110">
        <f t="shared" ca="1" si="27"/>
        <v>0</v>
      </c>
    </row>
    <row r="111" spans="1:19" x14ac:dyDescent="0.25">
      <c r="A111" t="str">
        <f t="shared" si="21"/>
        <v/>
      </c>
      <c r="B111" t="str">
        <f t="shared" si="22"/>
        <v/>
      </c>
      <c r="C111" s="2"/>
      <c r="D111" s="2"/>
      <c r="H111" s="3"/>
      <c r="I111" s="4"/>
      <c r="J111" s="3" t="str">
        <f t="shared" si="23"/>
        <v/>
      </c>
      <c r="K111" s="4"/>
      <c r="L111" s="3" t="str">
        <f t="shared" si="24"/>
        <v/>
      </c>
      <c r="M111" s="3" t="str">
        <f t="shared" si="25"/>
        <v/>
      </c>
      <c r="O111" s="3"/>
      <c r="P111" s="2"/>
      <c r="R111" s="3" t="str">
        <f t="shared" si="26"/>
        <v/>
      </c>
      <c r="S111">
        <f t="shared" ca="1" si="27"/>
        <v>0</v>
      </c>
    </row>
    <row r="112" spans="1:19" x14ac:dyDescent="0.25">
      <c r="A112" t="str">
        <f t="shared" si="21"/>
        <v/>
      </c>
      <c r="B112" t="str">
        <f t="shared" si="22"/>
        <v/>
      </c>
      <c r="C112" s="2"/>
      <c r="D112" s="2"/>
      <c r="H112" s="3"/>
      <c r="I112" s="4"/>
      <c r="J112" s="3" t="str">
        <f t="shared" si="23"/>
        <v/>
      </c>
      <c r="K112" s="4"/>
      <c r="L112" s="3" t="str">
        <f t="shared" si="24"/>
        <v/>
      </c>
      <c r="M112" s="3" t="str">
        <f t="shared" si="25"/>
        <v/>
      </c>
      <c r="O112" s="3"/>
      <c r="P112" s="2"/>
      <c r="R112" s="3" t="str">
        <f t="shared" si="26"/>
        <v/>
      </c>
      <c r="S112">
        <f t="shared" ca="1" si="27"/>
        <v>0</v>
      </c>
    </row>
    <row r="113" spans="1:19" x14ac:dyDescent="0.25">
      <c r="A113" t="str">
        <f t="shared" si="21"/>
        <v/>
      </c>
      <c r="B113" t="str">
        <f t="shared" si="22"/>
        <v/>
      </c>
      <c r="C113" s="2"/>
      <c r="D113" s="2"/>
      <c r="H113" s="3"/>
      <c r="I113" s="4"/>
      <c r="J113" s="3" t="str">
        <f t="shared" si="23"/>
        <v/>
      </c>
      <c r="K113" s="4"/>
      <c r="L113" s="3" t="str">
        <f t="shared" si="24"/>
        <v/>
      </c>
      <c r="M113" s="3" t="str">
        <f t="shared" si="25"/>
        <v/>
      </c>
      <c r="O113" s="3"/>
      <c r="P113" s="2"/>
      <c r="R113" s="3" t="str">
        <f t="shared" si="26"/>
        <v/>
      </c>
      <c r="S113">
        <f t="shared" ca="1" si="27"/>
        <v>0</v>
      </c>
    </row>
    <row r="114" spans="1:19" x14ac:dyDescent="0.25">
      <c r="A114" t="str">
        <f t="shared" si="21"/>
        <v/>
      </c>
      <c r="B114" t="str">
        <f t="shared" si="22"/>
        <v/>
      </c>
      <c r="C114" s="2"/>
      <c r="D114" s="2"/>
      <c r="H114" s="3"/>
      <c r="I114" s="4"/>
      <c r="J114" s="3" t="str">
        <f t="shared" si="23"/>
        <v/>
      </c>
      <c r="K114" s="4"/>
      <c r="L114" s="3" t="str">
        <f t="shared" si="24"/>
        <v/>
      </c>
      <c r="M114" s="3" t="str">
        <f t="shared" si="25"/>
        <v/>
      </c>
      <c r="O114" s="3"/>
      <c r="P114" s="2"/>
      <c r="R114" s="3" t="str">
        <f t="shared" si="26"/>
        <v/>
      </c>
      <c r="S114">
        <f t="shared" ca="1" si="27"/>
        <v>0</v>
      </c>
    </row>
    <row r="115" spans="1:19" x14ac:dyDescent="0.25">
      <c r="A115" t="str">
        <f t="shared" si="21"/>
        <v/>
      </c>
      <c r="B115" t="str">
        <f t="shared" si="22"/>
        <v/>
      </c>
      <c r="C115" s="2"/>
      <c r="D115" s="2"/>
      <c r="H115" s="3"/>
      <c r="I115" s="4"/>
      <c r="J115" s="3" t="str">
        <f t="shared" si="23"/>
        <v/>
      </c>
      <c r="K115" s="4"/>
      <c r="L115" s="3" t="str">
        <f t="shared" si="24"/>
        <v/>
      </c>
      <c r="M115" s="3" t="str">
        <f t="shared" si="25"/>
        <v/>
      </c>
      <c r="O115" s="3"/>
      <c r="P115" s="2"/>
      <c r="R115" s="3" t="str">
        <f t="shared" si="26"/>
        <v/>
      </c>
      <c r="S115">
        <f t="shared" ca="1" si="27"/>
        <v>0</v>
      </c>
    </row>
    <row r="116" spans="1:19" x14ac:dyDescent="0.25">
      <c r="A116" t="str">
        <f t="shared" si="21"/>
        <v/>
      </c>
      <c r="B116" t="str">
        <f t="shared" si="22"/>
        <v/>
      </c>
      <c r="C116" s="2"/>
      <c r="D116" s="2"/>
      <c r="H116" s="3"/>
      <c r="I116" s="4"/>
      <c r="J116" s="3" t="str">
        <f t="shared" si="23"/>
        <v/>
      </c>
      <c r="K116" s="4"/>
      <c r="L116" s="3" t="str">
        <f t="shared" si="24"/>
        <v/>
      </c>
      <c r="M116" s="3" t="str">
        <f t="shared" si="25"/>
        <v/>
      </c>
      <c r="O116" s="3"/>
      <c r="P116" s="2"/>
      <c r="R116" s="3" t="str">
        <f t="shared" si="26"/>
        <v/>
      </c>
      <c r="S116">
        <f t="shared" ca="1" si="27"/>
        <v>0</v>
      </c>
    </row>
    <row r="117" spans="1:19" x14ac:dyDescent="0.25">
      <c r="A117" t="str">
        <f t="shared" si="21"/>
        <v/>
      </c>
      <c r="B117" t="str">
        <f t="shared" si="22"/>
        <v/>
      </c>
      <c r="C117" s="2"/>
      <c r="D117" s="2"/>
      <c r="H117" s="3"/>
      <c r="I117" s="4"/>
      <c r="J117" s="3" t="str">
        <f t="shared" si="23"/>
        <v/>
      </c>
      <c r="K117" s="4"/>
      <c r="L117" s="3" t="str">
        <f t="shared" si="24"/>
        <v/>
      </c>
      <c r="M117" s="3" t="str">
        <f t="shared" si="25"/>
        <v/>
      </c>
      <c r="O117" s="3"/>
      <c r="P117" s="2"/>
      <c r="R117" s="3" t="str">
        <f t="shared" si="26"/>
        <v/>
      </c>
      <c r="S117">
        <f t="shared" ca="1" si="27"/>
        <v>0</v>
      </c>
    </row>
    <row r="118" spans="1:19" x14ac:dyDescent="0.25">
      <c r="A118" t="str">
        <f t="shared" si="21"/>
        <v/>
      </c>
      <c r="B118" t="str">
        <f t="shared" si="22"/>
        <v/>
      </c>
      <c r="C118" s="2"/>
      <c r="D118" s="2"/>
      <c r="H118" s="3"/>
      <c r="I118" s="4"/>
      <c r="J118" s="3" t="str">
        <f t="shared" si="23"/>
        <v/>
      </c>
      <c r="K118" s="4"/>
      <c r="L118" s="3" t="str">
        <f t="shared" si="24"/>
        <v/>
      </c>
      <c r="M118" s="3" t="str">
        <f t="shared" si="25"/>
        <v/>
      </c>
      <c r="O118" s="3"/>
      <c r="P118" s="2"/>
      <c r="R118" s="3" t="str">
        <f t="shared" si="26"/>
        <v/>
      </c>
      <c r="S118">
        <f t="shared" ca="1" si="27"/>
        <v>0</v>
      </c>
    </row>
    <row r="119" spans="1:19" x14ac:dyDescent="0.25">
      <c r="A119" t="str">
        <f t="shared" si="21"/>
        <v/>
      </c>
      <c r="B119" t="str">
        <f t="shared" si="22"/>
        <v/>
      </c>
      <c r="C119" s="2"/>
      <c r="D119" s="2"/>
      <c r="H119" s="3"/>
      <c r="I119" s="4"/>
      <c r="J119" s="3" t="str">
        <f t="shared" si="23"/>
        <v/>
      </c>
      <c r="K119" s="4"/>
      <c r="L119" s="3" t="str">
        <f t="shared" si="24"/>
        <v/>
      </c>
      <c r="M119" s="3" t="str">
        <f t="shared" si="25"/>
        <v/>
      </c>
      <c r="O119" s="3"/>
      <c r="P119" s="2"/>
      <c r="R119" s="3" t="str">
        <f t="shared" si="26"/>
        <v/>
      </c>
      <c r="S119">
        <f t="shared" ca="1" si="27"/>
        <v>0</v>
      </c>
    </row>
    <row r="120" spans="1:19" x14ac:dyDescent="0.25">
      <c r="A120" t="str">
        <f t="shared" si="21"/>
        <v/>
      </c>
      <c r="B120" t="str">
        <f t="shared" si="22"/>
        <v/>
      </c>
      <c r="C120" s="2"/>
      <c r="D120" s="2"/>
      <c r="H120" s="3"/>
      <c r="I120" s="4"/>
      <c r="J120" s="3" t="str">
        <f t="shared" si="23"/>
        <v/>
      </c>
      <c r="K120" s="4"/>
      <c r="L120" s="3" t="str">
        <f t="shared" si="24"/>
        <v/>
      </c>
      <c r="M120" s="3" t="str">
        <f t="shared" si="25"/>
        <v/>
      </c>
      <c r="O120" s="3"/>
      <c r="P120" s="2"/>
      <c r="R120" s="3" t="str">
        <f t="shared" si="26"/>
        <v/>
      </c>
      <c r="S120">
        <f t="shared" ca="1" si="27"/>
        <v>0</v>
      </c>
    </row>
    <row r="121" spans="1:19" x14ac:dyDescent="0.25">
      <c r="A121" t="str">
        <f t="shared" si="21"/>
        <v/>
      </c>
      <c r="B121" t="str">
        <f t="shared" si="22"/>
        <v/>
      </c>
      <c r="C121" s="2"/>
      <c r="D121" s="2"/>
      <c r="H121" s="3"/>
      <c r="I121" s="4"/>
      <c r="J121" s="3" t="str">
        <f t="shared" si="23"/>
        <v/>
      </c>
      <c r="K121" s="4"/>
      <c r="L121" s="3" t="str">
        <f t="shared" si="24"/>
        <v/>
      </c>
      <c r="M121" s="3" t="str">
        <f t="shared" si="25"/>
        <v/>
      </c>
      <c r="O121" s="3"/>
      <c r="P121" s="2"/>
      <c r="R121" s="3" t="str">
        <f t="shared" si="26"/>
        <v/>
      </c>
      <c r="S121">
        <f t="shared" ca="1" si="27"/>
        <v>0</v>
      </c>
    </row>
    <row r="122" spans="1:19" x14ac:dyDescent="0.25">
      <c r="A122" t="str">
        <f t="shared" si="21"/>
        <v/>
      </c>
      <c r="B122" t="str">
        <f t="shared" si="22"/>
        <v/>
      </c>
      <c r="C122" s="2"/>
      <c r="D122" s="2"/>
      <c r="H122" s="3"/>
      <c r="I122" s="4"/>
      <c r="J122" s="3" t="str">
        <f t="shared" si="23"/>
        <v/>
      </c>
      <c r="K122" s="4"/>
      <c r="L122" s="3" t="str">
        <f t="shared" si="24"/>
        <v/>
      </c>
      <c r="M122" s="3" t="str">
        <f t="shared" si="25"/>
        <v/>
      </c>
      <c r="O122" s="3"/>
      <c r="P122" s="2"/>
      <c r="R122" s="3" t="str">
        <f t="shared" si="26"/>
        <v/>
      </c>
      <c r="S122">
        <f t="shared" ca="1" si="27"/>
        <v>0</v>
      </c>
    </row>
    <row r="123" spans="1:19" x14ac:dyDescent="0.25">
      <c r="A123" t="str">
        <f t="shared" si="21"/>
        <v/>
      </c>
      <c r="B123" t="str">
        <f t="shared" si="22"/>
        <v/>
      </c>
      <c r="C123" s="2"/>
      <c r="D123" s="2"/>
      <c r="H123" s="3"/>
      <c r="I123" s="4"/>
      <c r="J123" s="3" t="str">
        <f t="shared" si="23"/>
        <v/>
      </c>
      <c r="K123" s="4"/>
      <c r="L123" s="3" t="str">
        <f t="shared" si="24"/>
        <v/>
      </c>
      <c r="M123" s="3" t="str">
        <f t="shared" si="25"/>
        <v/>
      </c>
      <c r="O123" s="3"/>
      <c r="P123" s="2"/>
      <c r="R123" s="3" t="str">
        <f t="shared" si="26"/>
        <v/>
      </c>
      <c r="S123">
        <f t="shared" ca="1" si="27"/>
        <v>0</v>
      </c>
    </row>
    <row r="124" spans="1:19" x14ac:dyDescent="0.25">
      <c r="A124" t="str">
        <f t="shared" si="21"/>
        <v/>
      </c>
      <c r="B124" t="str">
        <f t="shared" si="22"/>
        <v/>
      </c>
      <c r="C124" s="2"/>
      <c r="D124" s="2"/>
      <c r="H124" s="3"/>
      <c r="I124" s="4"/>
      <c r="J124" s="3" t="str">
        <f t="shared" si="23"/>
        <v/>
      </c>
      <c r="K124" s="4"/>
      <c r="L124" s="3" t="str">
        <f t="shared" si="24"/>
        <v/>
      </c>
      <c r="M124" s="3" t="str">
        <f t="shared" si="25"/>
        <v/>
      </c>
      <c r="O124" s="3"/>
      <c r="P124" s="2"/>
      <c r="R124" s="3" t="str">
        <f t="shared" si="26"/>
        <v/>
      </c>
      <c r="S124">
        <f t="shared" ca="1" si="27"/>
        <v>0</v>
      </c>
    </row>
    <row r="125" spans="1:19" x14ac:dyDescent="0.25">
      <c r="A125" t="str">
        <f t="shared" si="21"/>
        <v/>
      </c>
      <c r="B125" t="str">
        <f t="shared" si="22"/>
        <v/>
      </c>
      <c r="C125" s="2"/>
      <c r="D125" s="2"/>
      <c r="H125" s="3"/>
      <c r="I125" s="4"/>
      <c r="J125" s="3" t="str">
        <f t="shared" si="23"/>
        <v/>
      </c>
      <c r="K125" s="4"/>
      <c r="L125" s="3" t="str">
        <f t="shared" si="24"/>
        <v/>
      </c>
      <c r="M125" s="3" t="str">
        <f t="shared" si="25"/>
        <v/>
      </c>
      <c r="O125" s="3"/>
      <c r="P125" s="2"/>
      <c r="R125" s="3" t="str">
        <f t="shared" si="26"/>
        <v/>
      </c>
      <c r="S125">
        <f t="shared" ca="1" si="27"/>
        <v>0</v>
      </c>
    </row>
    <row r="126" spans="1:19" x14ac:dyDescent="0.25">
      <c r="A126" t="str">
        <f t="shared" si="21"/>
        <v/>
      </c>
      <c r="B126" t="str">
        <f t="shared" si="22"/>
        <v/>
      </c>
      <c r="C126" s="2"/>
      <c r="D126" s="2"/>
      <c r="H126" s="3"/>
      <c r="I126" s="4"/>
      <c r="J126" s="3" t="str">
        <f t="shared" si="23"/>
        <v/>
      </c>
      <c r="K126" s="4"/>
      <c r="L126" s="3" t="str">
        <f t="shared" si="24"/>
        <v/>
      </c>
      <c r="M126" s="3" t="str">
        <f t="shared" si="25"/>
        <v/>
      </c>
      <c r="O126" s="3"/>
      <c r="P126" s="2"/>
      <c r="R126" s="3" t="str">
        <f t="shared" si="26"/>
        <v/>
      </c>
      <c r="S126">
        <f t="shared" ca="1" si="27"/>
        <v>0</v>
      </c>
    </row>
    <row r="127" spans="1:19" x14ac:dyDescent="0.25">
      <c r="A127" t="str">
        <f t="shared" si="21"/>
        <v/>
      </c>
      <c r="B127" t="str">
        <f t="shared" si="22"/>
        <v/>
      </c>
      <c r="C127" s="2"/>
      <c r="D127" s="2"/>
      <c r="H127" s="3"/>
      <c r="I127" s="4"/>
      <c r="J127" s="3" t="str">
        <f t="shared" si="23"/>
        <v/>
      </c>
      <c r="K127" s="4"/>
      <c r="L127" s="3" t="str">
        <f t="shared" si="24"/>
        <v/>
      </c>
      <c r="M127" s="3" t="str">
        <f t="shared" si="25"/>
        <v/>
      </c>
      <c r="O127" s="3"/>
      <c r="P127" s="2"/>
      <c r="R127" s="3" t="str">
        <f t="shared" si="26"/>
        <v/>
      </c>
      <c r="S127">
        <f t="shared" ca="1" si="27"/>
        <v>0</v>
      </c>
    </row>
    <row r="128" spans="1:19" x14ac:dyDescent="0.25">
      <c r="A128" t="str">
        <f t="shared" si="21"/>
        <v/>
      </c>
      <c r="B128" t="str">
        <f t="shared" si="22"/>
        <v/>
      </c>
      <c r="C128" s="2"/>
      <c r="D128" s="2"/>
      <c r="H128" s="3"/>
      <c r="I128" s="4"/>
      <c r="J128" s="3" t="str">
        <f t="shared" si="23"/>
        <v/>
      </c>
      <c r="K128" s="4"/>
      <c r="L128" s="3" t="str">
        <f t="shared" si="24"/>
        <v/>
      </c>
      <c r="M128" s="3" t="str">
        <f t="shared" si="25"/>
        <v/>
      </c>
      <c r="O128" s="3"/>
      <c r="P128" s="2"/>
      <c r="R128" s="3" t="str">
        <f t="shared" si="26"/>
        <v/>
      </c>
      <c r="S128">
        <f t="shared" ca="1" si="27"/>
        <v>0</v>
      </c>
    </row>
    <row r="129" spans="1:19" x14ac:dyDescent="0.25">
      <c r="A129" t="str">
        <f t="shared" si="21"/>
        <v/>
      </c>
      <c r="B129" t="str">
        <f t="shared" si="22"/>
        <v/>
      </c>
      <c r="C129" s="2"/>
      <c r="D129" s="2"/>
      <c r="H129" s="3"/>
      <c r="I129" s="4"/>
      <c r="J129" s="3" t="str">
        <f t="shared" si="23"/>
        <v/>
      </c>
      <c r="K129" s="4"/>
      <c r="L129" s="3" t="str">
        <f t="shared" si="24"/>
        <v/>
      </c>
      <c r="M129" s="3" t="str">
        <f t="shared" si="25"/>
        <v/>
      </c>
      <c r="O129" s="3"/>
      <c r="P129" s="2"/>
      <c r="R129" s="3" t="str">
        <f t="shared" si="26"/>
        <v/>
      </c>
      <c r="S129">
        <f t="shared" ca="1" si="27"/>
        <v>0</v>
      </c>
    </row>
    <row r="130" spans="1:19" x14ac:dyDescent="0.25">
      <c r="A130" t="str">
        <f t="shared" ref="A130:A161" si="28">IF(C130="","",YEAR(C130))</f>
        <v/>
      </c>
      <c r="B130" t="str">
        <f t="shared" ref="B130:B161" si="29">IF(C130="","",INT((MONTH(C130)-1)/3)+1)</f>
        <v/>
      </c>
      <c r="C130" s="2"/>
      <c r="D130" s="2"/>
      <c r="H130" s="3"/>
      <c r="I130" s="4"/>
      <c r="J130" s="3" t="str">
        <f t="shared" ref="J130:J161" si="30">IF(H130="","",H130*I130)</f>
        <v/>
      </c>
      <c r="K130" s="4"/>
      <c r="L130" s="3" t="str">
        <f t="shared" ref="L130:L161" si="31">IF(H130="","",-H130*K130)</f>
        <v/>
      </c>
      <c r="M130" s="3" t="str">
        <f t="shared" ref="M130:M161" si="32">IF(H130="","",H130+J130+L130)</f>
        <v/>
      </c>
      <c r="O130" s="3"/>
      <c r="P130" s="2"/>
      <c r="R130" s="3" t="str">
        <f t="shared" ref="R130:R161" si="33">IF(N130="ANULADA",0,IF(M130="", "", M130-IF(O130="",0,O130)))</f>
        <v/>
      </c>
      <c r="S130">
        <f t="shared" ref="S130:S161" ca="1" si="34">IF(AND(N130&lt;&gt;"COBRADA",D130&lt;&gt;"",TODAY()&gt;D130,R130&gt;0),TODAY()-D130,0)</f>
        <v>0</v>
      </c>
    </row>
    <row r="131" spans="1:19" x14ac:dyDescent="0.25">
      <c r="A131" t="str">
        <f t="shared" si="28"/>
        <v/>
      </c>
      <c r="B131" t="str">
        <f t="shared" si="29"/>
        <v/>
      </c>
      <c r="C131" s="2"/>
      <c r="D131" s="2"/>
      <c r="H131" s="3"/>
      <c r="I131" s="4"/>
      <c r="J131" s="3" t="str">
        <f t="shared" si="30"/>
        <v/>
      </c>
      <c r="K131" s="4"/>
      <c r="L131" s="3" t="str">
        <f t="shared" si="31"/>
        <v/>
      </c>
      <c r="M131" s="3" t="str">
        <f t="shared" si="32"/>
        <v/>
      </c>
      <c r="O131" s="3"/>
      <c r="P131" s="2"/>
      <c r="R131" s="3" t="str">
        <f t="shared" si="33"/>
        <v/>
      </c>
      <c r="S131">
        <f t="shared" ca="1" si="34"/>
        <v>0</v>
      </c>
    </row>
    <row r="132" spans="1:19" x14ac:dyDescent="0.25">
      <c r="A132" t="str">
        <f t="shared" si="28"/>
        <v/>
      </c>
      <c r="B132" t="str">
        <f t="shared" si="29"/>
        <v/>
      </c>
      <c r="C132" s="2"/>
      <c r="D132" s="2"/>
      <c r="H132" s="3"/>
      <c r="I132" s="4"/>
      <c r="J132" s="3" t="str">
        <f t="shared" si="30"/>
        <v/>
      </c>
      <c r="K132" s="4"/>
      <c r="L132" s="3" t="str">
        <f t="shared" si="31"/>
        <v/>
      </c>
      <c r="M132" s="3" t="str">
        <f t="shared" si="32"/>
        <v/>
      </c>
      <c r="O132" s="3"/>
      <c r="P132" s="2"/>
      <c r="R132" s="3" t="str">
        <f t="shared" si="33"/>
        <v/>
      </c>
      <c r="S132">
        <f t="shared" ca="1" si="34"/>
        <v>0</v>
      </c>
    </row>
    <row r="133" spans="1:19" x14ac:dyDescent="0.25">
      <c r="A133" t="str">
        <f t="shared" si="28"/>
        <v/>
      </c>
      <c r="B133" t="str">
        <f t="shared" si="29"/>
        <v/>
      </c>
      <c r="C133" s="2"/>
      <c r="D133" s="2"/>
      <c r="H133" s="3"/>
      <c r="I133" s="4"/>
      <c r="J133" s="3" t="str">
        <f t="shared" si="30"/>
        <v/>
      </c>
      <c r="K133" s="4"/>
      <c r="L133" s="3" t="str">
        <f t="shared" si="31"/>
        <v/>
      </c>
      <c r="M133" s="3" t="str">
        <f t="shared" si="32"/>
        <v/>
      </c>
      <c r="O133" s="3"/>
      <c r="P133" s="2"/>
      <c r="R133" s="3" t="str">
        <f t="shared" si="33"/>
        <v/>
      </c>
      <c r="S133">
        <f t="shared" ca="1" si="34"/>
        <v>0</v>
      </c>
    </row>
    <row r="134" spans="1:19" x14ac:dyDescent="0.25">
      <c r="A134" t="str">
        <f t="shared" si="28"/>
        <v/>
      </c>
      <c r="B134" t="str">
        <f t="shared" si="29"/>
        <v/>
      </c>
      <c r="C134" s="2"/>
      <c r="D134" s="2"/>
      <c r="H134" s="3"/>
      <c r="I134" s="4"/>
      <c r="J134" s="3" t="str">
        <f t="shared" si="30"/>
        <v/>
      </c>
      <c r="K134" s="4"/>
      <c r="L134" s="3" t="str">
        <f t="shared" si="31"/>
        <v/>
      </c>
      <c r="M134" s="3" t="str">
        <f t="shared" si="32"/>
        <v/>
      </c>
      <c r="O134" s="3"/>
      <c r="P134" s="2"/>
      <c r="R134" s="3" t="str">
        <f t="shared" si="33"/>
        <v/>
      </c>
      <c r="S134">
        <f t="shared" ca="1" si="34"/>
        <v>0</v>
      </c>
    </row>
    <row r="135" spans="1:19" x14ac:dyDescent="0.25">
      <c r="A135" t="str">
        <f t="shared" si="28"/>
        <v/>
      </c>
      <c r="B135" t="str">
        <f t="shared" si="29"/>
        <v/>
      </c>
      <c r="C135" s="2"/>
      <c r="D135" s="2"/>
      <c r="H135" s="3"/>
      <c r="I135" s="4"/>
      <c r="J135" s="3" t="str">
        <f t="shared" si="30"/>
        <v/>
      </c>
      <c r="K135" s="4"/>
      <c r="L135" s="3" t="str">
        <f t="shared" si="31"/>
        <v/>
      </c>
      <c r="M135" s="3" t="str">
        <f t="shared" si="32"/>
        <v/>
      </c>
      <c r="O135" s="3"/>
      <c r="P135" s="2"/>
      <c r="R135" s="3" t="str">
        <f t="shared" si="33"/>
        <v/>
      </c>
      <c r="S135">
        <f t="shared" ca="1" si="34"/>
        <v>0</v>
      </c>
    </row>
    <row r="136" spans="1:19" x14ac:dyDescent="0.25">
      <c r="A136" t="str">
        <f t="shared" si="28"/>
        <v/>
      </c>
      <c r="B136" t="str">
        <f t="shared" si="29"/>
        <v/>
      </c>
      <c r="C136" s="2"/>
      <c r="D136" s="2"/>
      <c r="H136" s="3"/>
      <c r="I136" s="4"/>
      <c r="J136" s="3" t="str">
        <f t="shared" si="30"/>
        <v/>
      </c>
      <c r="K136" s="4"/>
      <c r="L136" s="3" t="str">
        <f t="shared" si="31"/>
        <v/>
      </c>
      <c r="M136" s="3" t="str">
        <f t="shared" si="32"/>
        <v/>
      </c>
      <c r="O136" s="3"/>
      <c r="P136" s="2"/>
      <c r="R136" s="3" t="str">
        <f t="shared" si="33"/>
        <v/>
      </c>
      <c r="S136">
        <f t="shared" ca="1" si="34"/>
        <v>0</v>
      </c>
    </row>
    <row r="137" spans="1:19" x14ac:dyDescent="0.25">
      <c r="A137" t="str">
        <f t="shared" si="28"/>
        <v/>
      </c>
      <c r="B137" t="str">
        <f t="shared" si="29"/>
        <v/>
      </c>
      <c r="C137" s="2"/>
      <c r="D137" s="2"/>
      <c r="H137" s="3"/>
      <c r="I137" s="4"/>
      <c r="J137" s="3" t="str">
        <f t="shared" si="30"/>
        <v/>
      </c>
      <c r="K137" s="4"/>
      <c r="L137" s="3" t="str">
        <f t="shared" si="31"/>
        <v/>
      </c>
      <c r="M137" s="3" t="str">
        <f t="shared" si="32"/>
        <v/>
      </c>
      <c r="O137" s="3"/>
      <c r="P137" s="2"/>
      <c r="R137" s="3" t="str">
        <f t="shared" si="33"/>
        <v/>
      </c>
      <c r="S137">
        <f t="shared" ca="1" si="34"/>
        <v>0</v>
      </c>
    </row>
    <row r="138" spans="1:19" x14ac:dyDescent="0.25">
      <c r="A138" t="str">
        <f t="shared" si="28"/>
        <v/>
      </c>
      <c r="B138" t="str">
        <f t="shared" si="29"/>
        <v/>
      </c>
      <c r="C138" s="2"/>
      <c r="D138" s="2"/>
      <c r="H138" s="3"/>
      <c r="I138" s="4"/>
      <c r="J138" s="3" t="str">
        <f t="shared" si="30"/>
        <v/>
      </c>
      <c r="K138" s="4"/>
      <c r="L138" s="3" t="str">
        <f t="shared" si="31"/>
        <v/>
      </c>
      <c r="M138" s="3" t="str">
        <f t="shared" si="32"/>
        <v/>
      </c>
      <c r="O138" s="3"/>
      <c r="P138" s="2"/>
      <c r="R138" s="3" t="str">
        <f t="shared" si="33"/>
        <v/>
      </c>
      <c r="S138">
        <f t="shared" ca="1" si="34"/>
        <v>0</v>
      </c>
    </row>
    <row r="139" spans="1:19" x14ac:dyDescent="0.25">
      <c r="A139" t="str">
        <f t="shared" si="28"/>
        <v/>
      </c>
      <c r="B139" t="str">
        <f t="shared" si="29"/>
        <v/>
      </c>
      <c r="C139" s="2"/>
      <c r="D139" s="2"/>
      <c r="H139" s="3"/>
      <c r="I139" s="4"/>
      <c r="J139" s="3" t="str">
        <f t="shared" si="30"/>
        <v/>
      </c>
      <c r="K139" s="4"/>
      <c r="L139" s="3" t="str">
        <f t="shared" si="31"/>
        <v/>
      </c>
      <c r="M139" s="3" t="str">
        <f t="shared" si="32"/>
        <v/>
      </c>
      <c r="O139" s="3"/>
      <c r="P139" s="2"/>
      <c r="R139" s="3" t="str">
        <f t="shared" si="33"/>
        <v/>
      </c>
      <c r="S139">
        <f t="shared" ca="1" si="34"/>
        <v>0</v>
      </c>
    </row>
    <row r="140" spans="1:19" x14ac:dyDescent="0.25">
      <c r="A140" t="str">
        <f t="shared" si="28"/>
        <v/>
      </c>
      <c r="B140" t="str">
        <f t="shared" si="29"/>
        <v/>
      </c>
      <c r="C140" s="2"/>
      <c r="D140" s="2"/>
      <c r="H140" s="3"/>
      <c r="I140" s="4"/>
      <c r="J140" s="3" t="str">
        <f t="shared" si="30"/>
        <v/>
      </c>
      <c r="K140" s="4"/>
      <c r="L140" s="3" t="str">
        <f t="shared" si="31"/>
        <v/>
      </c>
      <c r="M140" s="3" t="str">
        <f t="shared" si="32"/>
        <v/>
      </c>
      <c r="O140" s="3"/>
      <c r="P140" s="2"/>
      <c r="R140" s="3" t="str">
        <f t="shared" si="33"/>
        <v/>
      </c>
      <c r="S140">
        <f t="shared" ca="1" si="34"/>
        <v>0</v>
      </c>
    </row>
    <row r="141" spans="1:19" x14ac:dyDescent="0.25">
      <c r="A141" t="str">
        <f t="shared" si="28"/>
        <v/>
      </c>
      <c r="B141" t="str">
        <f t="shared" si="29"/>
        <v/>
      </c>
      <c r="C141" s="2"/>
      <c r="D141" s="2"/>
      <c r="H141" s="3"/>
      <c r="I141" s="4"/>
      <c r="J141" s="3" t="str">
        <f t="shared" si="30"/>
        <v/>
      </c>
      <c r="K141" s="4"/>
      <c r="L141" s="3" t="str">
        <f t="shared" si="31"/>
        <v/>
      </c>
      <c r="M141" s="3" t="str">
        <f t="shared" si="32"/>
        <v/>
      </c>
      <c r="O141" s="3"/>
      <c r="P141" s="2"/>
      <c r="R141" s="3" t="str">
        <f t="shared" si="33"/>
        <v/>
      </c>
      <c r="S141">
        <f t="shared" ca="1" si="34"/>
        <v>0</v>
      </c>
    </row>
    <row r="142" spans="1:19" x14ac:dyDescent="0.25">
      <c r="A142" t="str">
        <f t="shared" si="28"/>
        <v/>
      </c>
      <c r="B142" t="str">
        <f t="shared" si="29"/>
        <v/>
      </c>
      <c r="C142" s="2"/>
      <c r="D142" s="2"/>
      <c r="H142" s="3"/>
      <c r="I142" s="4"/>
      <c r="J142" s="3" t="str">
        <f t="shared" si="30"/>
        <v/>
      </c>
      <c r="K142" s="4"/>
      <c r="L142" s="3" t="str">
        <f t="shared" si="31"/>
        <v/>
      </c>
      <c r="M142" s="3" t="str">
        <f t="shared" si="32"/>
        <v/>
      </c>
      <c r="O142" s="3"/>
      <c r="P142" s="2"/>
      <c r="R142" s="3" t="str">
        <f t="shared" si="33"/>
        <v/>
      </c>
      <c r="S142">
        <f t="shared" ca="1" si="34"/>
        <v>0</v>
      </c>
    </row>
    <row r="143" spans="1:19" x14ac:dyDescent="0.25">
      <c r="A143" t="str">
        <f t="shared" si="28"/>
        <v/>
      </c>
      <c r="B143" t="str">
        <f t="shared" si="29"/>
        <v/>
      </c>
      <c r="C143" s="2"/>
      <c r="D143" s="2"/>
      <c r="H143" s="3"/>
      <c r="I143" s="4"/>
      <c r="J143" s="3" t="str">
        <f t="shared" si="30"/>
        <v/>
      </c>
      <c r="K143" s="4"/>
      <c r="L143" s="3" t="str">
        <f t="shared" si="31"/>
        <v/>
      </c>
      <c r="M143" s="3" t="str">
        <f t="shared" si="32"/>
        <v/>
      </c>
      <c r="O143" s="3"/>
      <c r="P143" s="2"/>
      <c r="R143" s="3" t="str">
        <f t="shared" si="33"/>
        <v/>
      </c>
      <c r="S143">
        <f t="shared" ca="1" si="34"/>
        <v>0</v>
      </c>
    </row>
    <row r="144" spans="1:19" x14ac:dyDescent="0.25">
      <c r="A144" t="str">
        <f t="shared" si="28"/>
        <v/>
      </c>
      <c r="B144" t="str">
        <f t="shared" si="29"/>
        <v/>
      </c>
      <c r="C144" s="2"/>
      <c r="D144" s="2"/>
      <c r="H144" s="3"/>
      <c r="I144" s="4"/>
      <c r="J144" s="3" t="str">
        <f t="shared" si="30"/>
        <v/>
      </c>
      <c r="K144" s="4"/>
      <c r="L144" s="3" t="str">
        <f t="shared" si="31"/>
        <v/>
      </c>
      <c r="M144" s="3" t="str">
        <f t="shared" si="32"/>
        <v/>
      </c>
      <c r="O144" s="3"/>
      <c r="P144" s="2"/>
      <c r="R144" s="3" t="str">
        <f t="shared" si="33"/>
        <v/>
      </c>
      <c r="S144">
        <f t="shared" ca="1" si="34"/>
        <v>0</v>
      </c>
    </row>
    <row r="145" spans="1:19" x14ac:dyDescent="0.25">
      <c r="A145" t="str">
        <f t="shared" si="28"/>
        <v/>
      </c>
      <c r="B145" t="str">
        <f t="shared" si="29"/>
        <v/>
      </c>
      <c r="C145" s="2"/>
      <c r="D145" s="2"/>
      <c r="H145" s="3"/>
      <c r="I145" s="4"/>
      <c r="J145" s="3" t="str">
        <f t="shared" si="30"/>
        <v/>
      </c>
      <c r="K145" s="4"/>
      <c r="L145" s="3" t="str">
        <f t="shared" si="31"/>
        <v/>
      </c>
      <c r="M145" s="3" t="str">
        <f t="shared" si="32"/>
        <v/>
      </c>
      <c r="O145" s="3"/>
      <c r="P145" s="2"/>
      <c r="R145" s="3" t="str">
        <f t="shared" si="33"/>
        <v/>
      </c>
      <c r="S145">
        <f t="shared" ca="1" si="34"/>
        <v>0</v>
      </c>
    </row>
    <row r="146" spans="1:19" x14ac:dyDescent="0.25">
      <c r="A146" t="str">
        <f t="shared" si="28"/>
        <v/>
      </c>
      <c r="B146" t="str">
        <f t="shared" si="29"/>
        <v/>
      </c>
      <c r="C146" s="2"/>
      <c r="D146" s="2"/>
      <c r="H146" s="3"/>
      <c r="I146" s="4"/>
      <c r="J146" s="3" t="str">
        <f t="shared" si="30"/>
        <v/>
      </c>
      <c r="K146" s="4"/>
      <c r="L146" s="3" t="str">
        <f t="shared" si="31"/>
        <v/>
      </c>
      <c r="M146" s="3" t="str">
        <f t="shared" si="32"/>
        <v/>
      </c>
      <c r="O146" s="3"/>
      <c r="P146" s="2"/>
      <c r="R146" s="3" t="str">
        <f t="shared" si="33"/>
        <v/>
      </c>
      <c r="S146">
        <f t="shared" ca="1" si="34"/>
        <v>0</v>
      </c>
    </row>
    <row r="147" spans="1:19" x14ac:dyDescent="0.25">
      <c r="A147" t="str">
        <f t="shared" si="28"/>
        <v/>
      </c>
      <c r="B147" t="str">
        <f t="shared" si="29"/>
        <v/>
      </c>
      <c r="C147" s="2"/>
      <c r="D147" s="2"/>
      <c r="H147" s="3"/>
      <c r="I147" s="4"/>
      <c r="J147" s="3" t="str">
        <f t="shared" si="30"/>
        <v/>
      </c>
      <c r="K147" s="4"/>
      <c r="L147" s="3" t="str">
        <f t="shared" si="31"/>
        <v/>
      </c>
      <c r="M147" s="3" t="str">
        <f t="shared" si="32"/>
        <v/>
      </c>
      <c r="O147" s="3"/>
      <c r="P147" s="2"/>
      <c r="R147" s="3" t="str">
        <f t="shared" si="33"/>
        <v/>
      </c>
      <c r="S147">
        <f t="shared" ca="1" si="34"/>
        <v>0</v>
      </c>
    </row>
    <row r="148" spans="1:19" x14ac:dyDescent="0.25">
      <c r="A148" t="str">
        <f t="shared" si="28"/>
        <v/>
      </c>
      <c r="B148" t="str">
        <f t="shared" si="29"/>
        <v/>
      </c>
      <c r="C148" s="2"/>
      <c r="D148" s="2"/>
      <c r="H148" s="3"/>
      <c r="I148" s="4"/>
      <c r="J148" s="3" t="str">
        <f t="shared" si="30"/>
        <v/>
      </c>
      <c r="K148" s="4"/>
      <c r="L148" s="3" t="str">
        <f t="shared" si="31"/>
        <v/>
      </c>
      <c r="M148" s="3" t="str">
        <f t="shared" si="32"/>
        <v/>
      </c>
      <c r="O148" s="3"/>
      <c r="P148" s="2"/>
      <c r="R148" s="3" t="str">
        <f t="shared" si="33"/>
        <v/>
      </c>
      <c r="S148">
        <f t="shared" ca="1" si="34"/>
        <v>0</v>
      </c>
    </row>
    <row r="149" spans="1:19" x14ac:dyDescent="0.25">
      <c r="A149" t="str">
        <f t="shared" si="28"/>
        <v/>
      </c>
      <c r="B149" t="str">
        <f t="shared" si="29"/>
        <v/>
      </c>
      <c r="C149" s="2"/>
      <c r="D149" s="2"/>
      <c r="H149" s="3"/>
      <c r="I149" s="4"/>
      <c r="J149" s="3" t="str">
        <f t="shared" si="30"/>
        <v/>
      </c>
      <c r="K149" s="4"/>
      <c r="L149" s="3" t="str">
        <f t="shared" si="31"/>
        <v/>
      </c>
      <c r="M149" s="3" t="str">
        <f t="shared" si="32"/>
        <v/>
      </c>
      <c r="O149" s="3"/>
      <c r="P149" s="2"/>
      <c r="R149" s="3" t="str">
        <f t="shared" si="33"/>
        <v/>
      </c>
      <c r="S149">
        <f t="shared" ca="1" si="34"/>
        <v>0</v>
      </c>
    </row>
    <row r="150" spans="1:19" x14ac:dyDescent="0.25">
      <c r="A150" t="str">
        <f t="shared" si="28"/>
        <v/>
      </c>
      <c r="B150" t="str">
        <f t="shared" si="29"/>
        <v/>
      </c>
      <c r="C150" s="2"/>
      <c r="D150" s="2"/>
      <c r="H150" s="3"/>
      <c r="I150" s="4"/>
      <c r="J150" s="3" t="str">
        <f t="shared" si="30"/>
        <v/>
      </c>
      <c r="K150" s="4"/>
      <c r="L150" s="3" t="str">
        <f t="shared" si="31"/>
        <v/>
      </c>
      <c r="M150" s="3" t="str">
        <f t="shared" si="32"/>
        <v/>
      </c>
      <c r="O150" s="3"/>
      <c r="P150" s="2"/>
      <c r="R150" s="3" t="str">
        <f t="shared" si="33"/>
        <v/>
      </c>
      <c r="S150">
        <f t="shared" ca="1" si="34"/>
        <v>0</v>
      </c>
    </row>
    <row r="151" spans="1:19" x14ac:dyDescent="0.25">
      <c r="A151" t="str">
        <f t="shared" si="28"/>
        <v/>
      </c>
      <c r="B151" t="str">
        <f t="shared" si="29"/>
        <v/>
      </c>
      <c r="C151" s="2"/>
      <c r="D151" s="2"/>
      <c r="H151" s="3"/>
      <c r="I151" s="4"/>
      <c r="J151" s="3" t="str">
        <f t="shared" si="30"/>
        <v/>
      </c>
      <c r="K151" s="4"/>
      <c r="L151" s="3" t="str">
        <f t="shared" si="31"/>
        <v/>
      </c>
      <c r="M151" s="3" t="str">
        <f t="shared" si="32"/>
        <v/>
      </c>
      <c r="O151" s="3"/>
      <c r="P151" s="2"/>
      <c r="R151" s="3" t="str">
        <f t="shared" si="33"/>
        <v/>
      </c>
      <c r="S151">
        <f t="shared" ca="1" si="34"/>
        <v>0</v>
      </c>
    </row>
    <row r="152" spans="1:19" x14ac:dyDescent="0.25">
      <c r="A152" t="str">
        <f t="shared" si="28"/>
        <v/>
      </c>
      <c r="B152" t="str">
        <f t="shared" si="29"/>
        <v/>
      </c>
      <c r="C152" s="2"/>
      <c r="D152" s="2"/>
      <c r="H152" s="3"/>
      <c r="I152" s="4"/>
      <c r="J152" s="3" t="str">
        <f t="shared" si="30"/>
        <v/>
      </c>
      <c r="K152" s="4"/>
      <c r="L152" s="3" t="str">
        <f t="shared" si="31"/>
        <v/>
      </c>
      <c r="M152" s="3" t="str">
        <f t="shared" si="32"/>
        <v/>
      </c>
      <c r="O152" s="3"/>
      <c r="P152" s="2"/>
      <c r="R152" s="3" t="str">
        <f t="shared" si="33"/>
        <v/>
      </c>
      <c r="S152">
        <f t="shared" ca="1" si="34"/>
        <v>0</v>
      </c>
    </row>
    <row r="153" spans="1:19" x14ac:dyDescent="0.25">
      <c r="A153" t="str">
        <f t="shared" si="28"/>
        <v/>
      </c>
      <c r="B153" t="str">
        <f t="shared" si="29"/>
        <v/>
      </c>
      <c r="C153" s="2"/>
      <c r="D153" s="2"/>
      <c r="H153" s="3"/>
      <c r="I153" s="4"/>
      <c r="J153" s="3" t="str">
        <f t="shared" si="30"/>
        <v/>
      </c>
      <c r="K153" s="4"/>
      <c r="L153" s="3" t="str">
        <f t="shared" si="31"/>
        <v/>
      </c>
      <c r="M153" s="3" t="str">
        <f t="shared" si="32"/>
        <v/>
      </c>
      <c r="O153" s="3"/>
      <c r="P153" s="2"/>
      <c r="R153" s="3" t="str">
        <f t="shared" si="33"/>
        <v/>
      </c>
      <c r="S153">
        <f t="shared" ca="1" si="34"/>
        <v>0</v>
      </c>
    </row>
    <row r="154" spans="1:19" x14ac:dyDescent="0.25">
      <c r="A154" t="str">
        <f t="shared" si="28"/>
        <v/>
      </c>
      <c r="B154" t="str">
        <f t="shared" si="29"/>
        <v/>
      </c>
      <c r="C154" s="2"/>
      <c r="D154" s="2"/>
      <c r="H154" s="3"/>
      <c r="I154" s="4"/>
      <c r="J154" s="3" t="str">
        <f t="shared" si="30"/>
        <v/>
      </c>
      <c r="K154" s="4"/>
      <c r="L154" s="3" t="str">
        <f t="shared" si="31"/>
        <v/>
      </c>
      <c r="M154" s="3" t="str">
        <f t="shared" si="32"/>
        <v/>
      </c>
      <c r="O154" s="3"/>
      <c r="P154" s="2"/>
      <c r="R154" s="3" t="str">
        <f t="shared" si="33"/>
        <v/>
      </c>
      <c r="S154">
        <f t="shared" ca="1" si="34"/>
        <v>0</v>
      </c>
    </row>
    <row r="155" spans="1:19" x14ac:dyDescent="0.25">
      <c r="A155" t="str">
        <f t="shared" si="28"/>
        <v/>
      </c>
      <c r="B155" t="str">
        <f t="shared" si="29"/>
        <v/>
      </c>
      <c r="C155" s="2"/>
      <c r="D155" s="2"/>
      <c r="H155" s="3"/>
      <c r="I155" s="4"/>
      <c r="J155" s="3" t="str">
        <f t="shared" si="30"/>
        <v/>
      </c>
      <c r="K155" s="4"/>
      <c r="L155" s="3" t="str">
        <f t="shared" si="31"/>
        <v/>
      </c>
      <c r="M155" s="3" t="str">
        <f t="shared" si="32"/>
        <v/>
      </c>
      <c r="O155" s="3"/>
      <c r="P155" s="2"/>
      <c r="R155" s="3" t="str">
        <f t="shared" si="33"/>
        <v/>
      </c>
      <c r="S155">
        <f t="shared" ca="1" si="34"/>
        <v>0</v>
      </c>
    </row>
    <row r="156" spans="1:19" x14ac:dyDescent="0.25">
      <c r="A156" t="str">
        <f t="shared" si="28"/>
        <v/>
      </c>
      <c r="B156" t="str">
        <f t="shared" si="29"/>
        <v/>
      </c>
      <c r="C156" s="2"/>
      <c r="D156" s="2"/>
      <c r="H156" s="3"/>
      <c r="I156" s="4"/>
      <c r="J156" s="3" t="str">
        <f t="shared" si="30"/>
        <v/>
      </c>
      <c r="K156" s="4"/>
      <c r="L156" s="3" t="str">
        <f t="shared" si="31"/>
        <v/>
      </c>
      <c r="M156" s="3" t="str">
        <f t="shared" si="32"/>
        <v/>
      </c>
      <c r="O156" s="3"/>
      <c r="P156" s="2"/>
      <c r="R156" s="3" t="str">
        <f t="shared" si="33"/>
        <v/>
      </c>
      <c r="S156">
        <f t="shared" ca="1" si="34"/>
        <v>0</v>
      </c>
    </row>
    <row r="157" spans="1:19" x14ac:dyDescent="0.25">
      <c r="A157" t="str">
        <f t="shared" si="28"/>
        <v/>
      </c>
      <c r="B157" t="str">
        <f t="shared" si="29"/>
        <v/>
      </c>
      <c r="C157" s="2"/>
      <c r="D157" s="2"/>
      <c r="H157" s="3"/>
      <c r="I157" s="4"/>
      <c r="J157" s="3" t="str">
        <f t="shared" si="30"/>
        <v/>
      </c>
      <c r="K157" s="4"/>
      <c r="L157" s="3" t="str">
        <f t="shared" si="31"/>
        <v/>
      </c>
      <c r="M157" s="3" t="str">
        <f t="shared" si="32"/>
        <v/>
      </c>
      <c r="O157" s="3"/>
      <c r="P157" s="2"/>
      <c r="R157" s="3" t="str">
        <f t="shared" si="33"/>
        <v/>
      </c>
      <c r="S157">
        <f t="shared" ca="1" si="34"/>
        <v>0</v>
      </c>
    </row>
    <row r="158" spans="1:19" x14ac:dyDescent="0.25">
      <c r="A158" t="str">
        <f t="shared" si="28"/>
        <v/>
      </c>
      <c r="B158" t="str">
        <f t="shared" si="29"/>
        <v/>
      </c>
      <c r="C158" s="2"/>
      <c r="D158" s="2"/>
      <c r="H158" s="3"/>
      <c r="I158" s="4"/>
      <c r="J158" s="3" t="str">
        <f t="shared" si="30"/>
        <v/>
      </c>
      <c r="K158" s="4"/>
      <c r="L158" s="3" t="str">
        <f t="shared" si="31"/>
        <v/>
      </c>
      <c r="M158" s="3" t="str">
        <f t="shared" si="32"/>
        <v/>
      </c>
      <c r="O158" s="3"/>
      <c r="P158" s="2"/>
      <c r="R158" s="3" t="str">
        <f t="shared" si="33"/>
        <v/>
      </c>
      <c r="S158">
        <f t="shared" ca="1" si="34"/>
        <v>0</v>
      </c>
    </row>
    <row r="159" spans="1:19" x14ac:dyDescent="0.25">
      <c r="A159" t="str">
        <f t="shared" si="28"/>
        <v/>
      </c>
      <c r="B159" t="str">
        <f t="shared" si="29"/>
        <v/>
      </c>
      <c r="C159" s="2"/>
      <c r="D159" s="2"/>
      <c r="H159" s="3"/>
      <c r="I159" s="4"/>
      <c r="J159" s="3" t="str">
        <f t="shared" si="30"/>
        <v/>
      </c>
      <c r="K159" s="4"/>
      <c r="L159" s="3" t="str">
        <f t="shared" si="31"/>
        <v/>
      </c>
      <c r="M159" s="3" t="str">
        <f t="shared" si="32"/>
        <v/>
      </c>
      <c r="O159" s="3"/>
      <c r="P159" s="2"/>
      <c r="R159" s="3" t="str">
        <f t="shared" si="33"/>
        <v/>
      </c>
      <c r="S159">
        <f t="shared" ca="1" si="34"/>
        <v>0</v>
      </c>
    </row>
    <row r="160" spans="1:19" x14ac:dyDescent="0.25">
      <c r="A160" t="str">
        <f t="shared" si="28"/>
        <v/>
      </c>
      <c r="B160" t="str">
        <f t="shared" si="29"/>
        <v/>
      </c>
      <c r="C160" s="2"/>
      <c r="D160" s="2"/>
      <c r="H160" s="3"/>
      <c r="I160" s="4"/>
      <c r="J160" s="3" t="str">
        <f t="shared" si="30"/>
        <v/>
      </c>
      <c r="K160" s="4"/>
      <c r="L160" s="3" t="str">
        <f t="shared" si="31"/>
        <v/>
      </c>
      <c r="M160" s="3" t="str">
        <f t="shared" si="32"/>
        <v/>
      </c>
      <c r="O160" s="3"/>
      <c r="P160" s="2"/>
      <c r="R160" s="3" t="str">
        <f t="shared" si="33"/>
        <v/>
      </c>
      <c r="S160">
        <f t="shared" ca="1" si="34"/>
        <v>0</v>
      </c>
    </row>
    <row r="161" spans="1:19" x14ac:dyDescent="0.25">
      <c r="A161" t="str">
        <f t="shared" si="28"/>
        <v/>
      </c>
      <c r="B161" t="str">
        <f t="shared" si="29"/>
        <v/>
      </c>
      <c r="C161" s="2"/>
      <c r="D161" s="2"/>
      <c r="H161" s="3"/>
      <c r="I161" s="4"/>
      <c r="J161" s="3" t="str">
        <f t="shared" si="30"/>
        <v/>
      </c>
      <c r="K161" s="4"/>
      <c r="L161" s="3" t="str">
        <f t="shared" si="31"/>
        <v/>
      </c>
      <c r="M161" s="3" t="str">
        <f t="shared" si="32"/>
        <v/>
      </c>
      <c r="O161" s="3"/>
      <c r="P161" s="2"/>
      <c r="R161" s="3" t="str">
        <f t="shared" si="33"/>
        <v/>
      </c>
      <c r="S161">
        <f t="shared" ca="1" si="34"/>
        <v>0</v>
      </c>
    </row>
    <row r="162" spans="1:19" x14ac:dyDescent="0.25">
      <c r="A162" t="str">
        <f t="shared" ref="A162:A193" si="35">IF(C162="","",YEAR(C162))</f>
        <v/>
      </c>
      <c r="B162" t="str">
        <f t="shared" ref="B162:B193" si="36">IF(C162="","",INT((MONTH(C162)-1)/3)+1)</f>
        <v/>
      </c>
      <c r="C162" s="2"/>
      <c r="D162" s="2"/>
      <c r="H162" s="3"/>
      <c r="I162" s="4"/>
      <c r="J162" s="3" t="str">
        <f t="shared" ref="J162:J193" si="37">IF(H162="","",H162*I162)</f>
        <v/>
      </c>
      <c r="K162" s="4"/>
      <c r="L162" s="3" t="str">
        <f t="shared" ref="L162:L193" si="38">IF(H162="","",-H162*K162)</f>
        <v/>
      </c>
      <c r="M162" s="3" t="str">
        <f t="shared" ref="M162:M193" si="39">IF(H162="","",H162+J162+L162)</f>
        <v/>
      </c>
      <c r="O162" s="3"/>
      <c r="P162" s="2"/>
      <c r="R162" s="3" t="str">
        <f t="shared" ref="R162:R193" si="40">IF(N162="ANULADA",0,IF(M162="", "", M162-IF(O162="",0,O162)))</f>
        <v/>
      </c>
      <c r="S162">
        <f t="shared" ref="S162:S193" ca="1" si="41">IF(AND(N162&lt;&gt;"COBRADA",D162&lt;&gt;"",TODAY()&gt;D162,R162&gt;0),TODAY()-D162,0)</f>
        <v>0</v>
      </c>
    </row>
    <row r="163" spans="1:19" x14ac:dyDescent="0.25">
      <c r="A163" t="str">
        <f t="shared" si="35"/>
        <v/>
      </c>
      <c r="B163" t="str">
        <f t="shared" si="36"/>
        <v/>
      </c>
      <c r="C163" s="2"/>
      <c r="D163" s="2"/>
      <c r="H163" s="3"/>
      <c r="I163" s="4"/>
      <c r="J163" s="3" t="str">
        <f t="shared" si="37"/>
        <v/>
      </c>
      <c r="K163" s="4"/>
      <c r="L163" s="3" t="str">
        <f t="shared" si="38"/>
        <v/>
      </c>
      <c r="M163" s="3" t="str">
        <f t="shared" si="39"/>
        <v/>
      </c>
      <c r="O163" s="3"/>
      <c r="P163" s="2"/>
      <c r="R163" s="3" t="str">
        <f t="shared" si="40"/>
        <v/>
      </c>
      <c r="S163">
        <f t="shared" ca="1" si="41"/>
        <v>0</v>
      </c>
    </row>
    <row r="164" spans="1:19" x14ac:dyDescent="0.25">
      <c r="A164" t="str">
        <f t="shared" si="35"/>
        <v/>
      </c>
      <c r="B164" t="str">
        <f t="shared" si="36"/>
        <v/>
      </c>
      <c r="C164" s="2"/>
      <c r="D164" s="2"/>
      <c r="H164" s="3"/>
      <c r="I164" s="4"/>
      <c r="J164" s="3" t="str">
        <f t="shared" si="37"/>
        <v/>
      </c>
      <c r="K164" s="4"/>
      <c r="L164" s="3" t="str">
        <f t="shared" si="38"/>
        <v/>
      </c>
      <c r="M164" s="3" t="str">
        <f t="shared" si="39"/>
        <v/>
      </c>
      <c r="O164" s="3"/>
      <c r="P164" s="2"/>
      <c r="R164" s="3" t="str">
        <f t="shared" si="40"/>
        <v/>
      </c>
      <c r="S164">
        <f t="shared" ca="1" si="41"/>
        <v>0</v>
      </c>
    </row>
    <row r="165" spans="1:19" x14ac:dyDescent="0.25">
      <c r="A165" t="str">
        <f t="shared" si="35"/>
        <v/>
      </c>
      <c r="B165" t="str">
        <f t="shared" si="36"/>
        <v/>
      </c>
      <c r="C165" s="2"/>
      <c r="D165" s="2"/>
      <c r="H165" s="3"/>
      <c r="I165" s="4"/>
      <c r="J165" s="3" t="str">
        <f t="shared" si="37"/>
        <v/>
      </c>
      <c r="K165" s="4"/>
      <c r="L165" s="3" t="str">
        <f t="shared" si="38"/>
        <v/>
      </c>
      <c r="M165" s="3" t="str">
        <f t="shared" si="39"/>
        <v/>
      </c>
      <c r="O165" s="3"/>
      <c r="P165" s="2"/>
      <c r="R165" s="3" t="str">
        <f t="shared" si="40"/>
        <v/>
      </c>
      <c r="S165">
        <f t="shared" ca="1" si="41"/>
        <v>0</v>
      </c>
    </row>
    <row r="166" spans="1:19" x14ac:dyDescent="0.25">
      <c r="A166" t="str">
        <f t="shared" si="35"/>
        <v/>
      </c>
      <c r="B166" t="str">
        <f t="shared" si="36"/>
        <v/>
      </c>
      <c r="C166" s="2"/>
      <c r="D166" s="2"/>
      <c r="H166" s="3"/>
      <c r="I166" s="4"/>
      <c r="J166" s="3" t="str">
        <f t="shared" si="37"/>
        <v/>
      </c>
      <c r="K166" s="4"/>
      <c r="L166" s="3" t="str">
        <f t="shared" si="38"/>
        <v/>
      </c>
      <c r="M166" s="3" t="str">
        <f t="shared" si="39"/>
        <v/>
      </c>
      <c r="O166" s="3"/>
      <c r="P166" s="2"/>
      <c r="R166" s="3" t="str">
        <f t="shared" si="40"/>
        <v/>
      </c>
      <c r="S166">
        <f t="shared" ca="1" si="41"/>
        <v>0</v>
      </c>
    </row>
    <row r="167" spans="1:19" x14ac:dyDescent="0.25">
      <c r="A167" t="str">
        <f t="shared" si="35"/>
        <v/>
      </c>
      <c r="B167" t="str">
        <f t="shared" si="36"/>
        <v/>
      </c>
      <c r="C167" s="2"/>
      <c r="D167" s="2"/>
      <c r="H167" s="3"/>
      <c r="I167" s="4"/>
      <c r="J167" s="3" t="str">
        <f t="shared" si="37"/>
        <v/>
      </c>
      <c r="K167" s="4"/>
      <c r="L167" s="3" t="str">
        <f t="shared" si="38"/>
        <v/>
      </c>
      <c r="M167" s="3" t="str">
        <f t="shared" si="39"/>
        <v/>
      </c>
      <c r="O167" s="3"/>
      <c r="P167" s="2"/>
      <c r="R167" s="3" t="str">
        <f t="shared" si="40"/>
        <v/>
      </c>
      <c r="S167">
        <f t="shared" ca="1" si="41"/>
        <v>0</v>
      </c>
    </row>
    <row r="168" spans="1:19" x14ac:dyDescent="0.25">
      <c r="A168" t="str">
        <f t="shared" si="35"/>
        <v/>
      </c>
      <c r="B168" t="str">
        <f t="shared" si="36"/>
        <v/>
      </c>
      <c r="C168" s="2"/>
      <c r="D168" s="2"/>
      <c r="H168" s="3"/>
      <c r="I168" s="4"/>
      <c r="J168" s="3" t="str">
        <f t="shared" si="37"/>
        <v/>
      </c>
      <c r="K168" s="4"/>
      <c r="L168" s="3" t="str">
        <f t="shared" si="38"/>
        <v/>
      </c>
      <c r="M168" s="3" t="str">
        <f t="shared" si="39"/>
        <v/>
      </c>
      <c r="O168" s="3"/>
      <c r="P168" s="2"/>
      <c r="R168" s="3" t="str">
        <f t="shared" si="40"/>
        <v/>
      </c>
      <c r="S168">
        <f t="shared" ca="1" si="41"/>
        <v>0</v>
      </c>
    </row>
    <row r="169" spans="1:19" x14ac:dyDescent="0.25">
      <c r="A169" t="str">
        <f t="shared" si="35"/>
        <v/>
      </c>
      <c r="B169" t="str">
        <f t="shared" si="36"/>
        <v/>
      </c>
      <c r="C169" s="2"/>
      <c r="D169" s="2"/>
      <c r="H169" s="3"/>
      <c r="I169" s="4"/>
      <c r="J169" s="3" t="str">
        <f t="shared" si="37"/>
        <v/>
      </c>
      <c r="K169" s="4"/>
      <c r="L169" s="3" t="str">
        <f t="shared" si="38"/>
        <v/>
      </c>
      <c r="M169" s="3" t="str">
        <f t="shared" si="39"/>
        <v/>
      </c>
      <c r="O169" s="3"/>
      <c r="P169" s="2"/>
      <c r="R169" s="3" t="str">
        <f t="shared" si="40"/>
        <v/>
      </c>
      <c r="S169">
        <f t="shared" ca="1" si="41"/>
        <v>0</v>
      </c>
    </row>
    <row r="170" spans="1:19" x14ac:dyDescent="0.25">
      <c r="A170" t="str">
        <f t="shared" si="35"/>
        <v/>
      </c>
      <c r="B170" t="str">
        <f t="shared" si="36"/>
        <v/>
      </c>
      <c r="C170" s="2"/>
      <c r="D170" s="2"/>
      <c r="H170" s="3"/>
      <c r="I170" s="4"/>
      <c r="J170" s="3" t="str">
        <f t="shared" si="37"/>
        <v/>
      </c>
      <c r="K170" s="4"/>
      <c r="L170" s="3" t="str">
        <f t="shared" si="38"/>
        <v/>
      </c>
      <c r="M170" s="3" t="str">
        <f t="shared" si="39"/>
        <v/>
      </c>
      <c r="O170" s="3"/>
      <c r="P170" s="2"/>
      <c r="R170" s="3" t="str">
        <f t="shared" si="40"/>
        <v/>
      </c>
      <c r="S170">
        <f t="shared" ca="1" si="41"/>
        <v>0</v>
      </c>
    </row>
    <row r="171" spans="1:19" x14ac:dyDescent="0.25">
      <c r="A171" t="str">
        <f t="shared" si="35"/>
        <v/>
      </c>
      <c r="B171" t="str">
        <f t="shared" si="36"/>
        <v/>
      </c>
      <c r="C171" s="2"/>
      <c r="D171" s="2"/>
      <c r="H171" s="3"/>
      <c r="I171" s="4"/>
      <c r="J171" s="3" t="str">
        <f t="shared" si="37"/>
        <v/>
      </c>
      <c r="K171" s="4"/>
      <c r="L171" s="3" t="str">
        <f t="shared" si="38"/>
        <v/>
      </c>
      <c r="M171" s="3" t="str">
        <f t="shared" si="39"/>
        <v/>
      </c>
      <c r="O171" s="3"/>
      <c r="P171" s="2"/>
      <c r="R171" s="3" t="str">
        <f t="shared" si="40"/>
        <v/>
      </c>
      <c r="S171">
        <f t="shared" ca="1" si="41"/>
        <v>0</v>
      </c>
    </row>
    <row r="172" spans="1:19" x14ac:dyDescent="0.25">
      <c r="A172" t="str">
        <f t="shared" si="35"/>
        <v/>
      </c>
      <c r="B172" t="str">
        <f t="shared" si="36"/>
        <v/>
      </c>
      <c r="C172" s="2"/>
      <c r="D172" s="2"/>
      <c r="H172" s="3"/>
      <c r="I172" s="4"/>
      <c r="J172" s="3" t="str">
        <f t="shared" si="37"/>
        <v/>
      </c>
      <c r="K172" s="4"/>
      <c r="L172" s="3" t="str">
        <f t="shared" si="38"/>
        <v/>
      </c>
      <c r="M172" s="3" t="str">
        <f t="shared" si="39"/>
        <v/>
      </c>
      <c r="O172" s="3"/>
      <c r="P172" s="2"/>
      <c r="R172" s="3" t="str">
        <f t="shared" si="40"/>
        <v/>
      </c>
      <c r="S172">
        <f t="shared" ca="1" si="41"/>
        <v>0</v>
      </c>
    </row>
    <row r="173" spans="1:19" x14ac:dyDescent="0.25">
      <c r="A173" t="str">
        <f t="shared" si="35"/>
        <v/>
      </c>
      <c r="B173" t="str">
        <f t="shared" si="36"/>
        <v/>
      </c>
      <c r="C173" s="2"/>
      <c r="D173" s="2"/>
      <c r="H173" s="3"/>
      <c r="I173" s="4"/>
      <c r="J173" s="3" t="str">
        <f t="shared" si="37"/>
        <v/>
      </c>
      <c r="K173" s="4"/>
      <c r="L173" s="3" t="str">
        <f t="shared" si="38"/>
        <v/>
      </c>
      <c r="M173" s="3" t="str">
        <f t="shared" si="39"/>
        <v/>
      </c>
      <c r="O173" s="3"/>
      <c r="P173" s="2"/>
      <c r="R173" s="3" t="str">
        <f t="shared" si="40"/>
        <v/>
      </c>
      <c r="S173">
        <f t="shared" ca="1" si="41"/>
        <v>0</v>
      </c>
    </row>
    <row r="174" spans="1:19" x14ac:dyDescent="0.25">
      <c r="A174" t="str">
        <f t="shared" si="35"/>
        <v/>
      </c>
      <c r="B174" t="str">
        <f t="shared" si="36"/>
        <v/>
      </c>
      <c r="C174" s="2"/>
      <c r="D174" s="2"/>
      <c r="H174" s="3"/>
      <c r="I174" s="4"/>
      <c r="J174" s="3" t="str">
        <f t="shared" si="37"/>
        <v/>
      </c>
      <c r="K174" s="4"/>
      <c r="L174" s="3" t="str">
        <f t="shared" si="38"/>
        <v/>
      </c>
      <c r="M174" s="3" t="str">
        <f t="shared" si="39"/>
        <v/>
      </c>
      <c r="O174" s="3"/>
      <c r="P174" s="2"/>
      <c r="R174" s="3" t="str">
        <f t="shared" si="40"/>
        <v/>
      </c>
      <c r="S174">
        <f t="shared" ca="1" si="41"/>
        <v>0</v>
      </c>
    </row>
    <row r="175" spans="1:19" x14ac:dyDescent="0.25">
      <c r="A175" t="str">
        <f t="shared" si="35"/>
        <v/>
      </c>
      <c r="B175" t="str">
        <f t="shared" si="36"/>
        <v/>
      </c>
      <c r="C175" s="2"/>
      <c r="D175" s="2"/>
      <c r="H175" s="3"/>
      <c r="I175" s="4"/>
      <c r="J175" s="3" t="str">
        <f t="shared" si="37"/>
        <v/>
      </c>
      <c r="K175" s="4"/>
      <c r="L175" s="3" t="str">
        <f t="shared" si="38"/>
        <v/>
      </c>
      <c r="M175" s="3" t="str">
        <f t="shared" si="39"/>
        <v/>
      </c>
      <c r="O175" s="3"/>
      <c r="P175" s="2"/>
      <c r="R175" s="3" t="str">
        <f t="shared" si="40"/>
        <v/>
      </c>
      <c r="S175">
        <f t="shared" ca="1" si="41"/>
        <v>0</v>
      </c>
    </row>
    <row r="176" spans="1:19" x14ac:dyDescent="0.25">
      <c r="A176" t="str">
        <f t="shared" si="35"/>
        <v/>
      </c>
      <c r="B176" t="str">
        <f t="shared" si="36"/>
        <v/>
      </c>
      <c r="C176" s="2"/>
      <c r="D176" s="2"/>
      <c r="H176" s="3"/>
      <c r="I176" s="4"/>
      <c r="J176" s="3" t="str">
        <f t="shared" si="37"/>
        <v/>
      </c>
      <c r="K176" s="4"/>
      <c r="L176" s="3" t="str">
        <f t="shared" si="38"/>
        <v/>
      </c>
      <c r="M176" s="3" t="str">
        <f t="shared" si="39"/>
        <v/>
      </c>
      <c r="O176" s="3"/>
      <c r="P176" s="2"/>
      <c r="R176" s="3" t="str">
        <f t="shared" si="40"/>
        <v/>
      </c>
      <c r="S176">
        <f t="shared" ca="1" si="41"/>
        <v>0</v>
      </c>
    </row>
    <row r="177" spans="1:19" x14ac:dyDescent="0.25">
      <c r="A177" t="str">
        <f t="shared" si="35"/>
        <v/>
      </c>
      <c r="B177" t="str">
        <f t="shared" si="36"/>
        <v/>
      </c>
      <c r="C177" s="2"/>
      <c r="D177" s="2"/>
      <c r="H177" s="3"/>
      <c r="I177" s="4"/>
      <c r="J177" s="3" t="str">
        <f t="shared" si="37"/>
        <v/>
      </c>
      <c r="K177" s="4"/>
      <c r="L177" s="3" t="str">
        <f t="shared" si="38"/>
        <v/>
      </c>
      <c r="M177" s="3" t="str">
        <f t="shared" si="39"/>
        <v/>
      </c>
      <c r="O177" s="3"/>
      <c r="P177" s="2"/>
      <c r="R177" s="3" t="str">
        <f t="shared" si="40"/>
        <v/>
      </c>
      <c r="S177">
        <f t="shared" ca="1" si="41"/>
        <v>0</v>
      </c>
    </row>
    <row r="178" spans="1:19" x14ac:dyDescent="0.25">
      <c r="A178" t="str">
        <f t="shared" si="35"/>
        <v/>
      </c>
      <c r="B178" t="str">
        <f t="shared" si="36"/>
        <v/>
      </c>
      <c r="C178" s="2"/>
      <c r="D178" s="2"/>
      <c r="H178" s="3"/>
      <c r="I178" s="4"/>
      <c r="J178" s="3" t="str">
        <f t="shared" si="37"/>
        <v/>
      </c>
      <c r="K178" s="4"/>
      <c r="L178" s="3" t="str">
        <f t="shared" si="38"/>
        <v/>
      </c>
      <c r="M178" s="3" t="str">
        <f t="shared" si="39"/>
        <v/>
      </c>
      <c r="O178" s="3"/>
      <c r="P178" s="2"/>
      <c r="R178" s="3" t="str">
        <f t="shared" si="40"/>
        <v/>
      </c>
      <c r="S178">
        <f t="shared" ca="1" si="41"/>
        <v>0</v>
      </c>
    </row>
    <row r="179" spans="1:19" x14ac:dyDescent="0.25">
      <c r="A179" t="str">
        <f t="shared" si="35"/>
        <v/>
      </c>
      <c r="B179" t="str">
        <f t="shared" si="36"/>
        <v/>
      </c>
      <c r="C179" s="2"/>
      <c r="D179" s="2"/>
      <c r="H179" s="3"/>
      <c r="I179" s="4"/>
      <c r="J179" s="3" t="str">
        <f t="shared" si="37"/>
        <v/>
      </c>
      <c r="K179" s="4"/>
      <c r="L179" s="3" t="str">
        <f t="shared" si="38"/>
        <v/>
      </c>
      <c r="M179" s="3" t="str">
        <f t="shared" si="39"/>
        <v/>
      </c>
      <c r="O179" s="3"/>
      <c r="P179" s="2"/>
      <c r="R179" s="3" t="str">
        <f t="shared" si="40"/>
        <v/>
      </c>
      <c r="S179">
        <f t="shared" ca="1" si="41"/>
        <v>0</v>
      </c>
    </row>
    <row r="180" spans="1:19" x14ac:dyDescent="0.25">
      <c r="A180" t="str">
        <f t="shared" si="35"/>
        <v/>
      </c>
      <c r="B180" t="str">
        <f t="shared" si="36"/>
        <v/>
      </c>
      <c r="C180" s="2"/>
      <c r="D180" s="2"/>
      <c r="H180" s="3"/>
      <c r="I180" s="4"/>
      <c r="J180" s="3" t="str">
        <f t="shared" si="37"/>
        <v/>
      </c>
      <c r="K180" s="4"/>
      <c r="L180" s="3" t="str">
        <f t="shared" si="38"/>
        <v/>
      </c>
      <c r="M180" s="3" t="str">
        <f t="shared" si="39"/>
        <v/>
      </c>
      <c r="O180" s="3"/>
      <c r="P180" s="2"/>
      <c r="R180" s="3" t="str">
        <f t="shared" si="40"/>
        <v/>
      </c>
      <c r="S180">
        <f t="shared" ca="1" si="41"/>
        <v>0</v>
      </c>
    </row>
    <row r="181" spans="1:19" x14ac:dyDescent="0.25">
      <c r="A181" t="str">
        <f t="shared" si="35"/>
        <v/>
      </c>
      <c r="B181" t="str">
        <f t="shared" si="36"/>
        <v/>
      </c>
      <c r="C181" s="2"/>
      <c r="D181" s="2"/>
      <c r="H181" s="3"/>
      <c r="I181" s="4"/>
      <c r="J181" s="3" t="str">
        <f t="shared" si="37"/>
        <v/>
      </c>
      <c r="K181" s="4"/>
      <c r="L181" s="3" t="str">
        <f t="shared" si="38"/>
        <v/>
      </c>
      <c r="M181" s="3" t="str">
        <f t="shared" si="39"/>
        <v/>
      </c>
      <c r="O181" s="3"/>
      <c r="P181" s="2"/>
      <c r="R181" s="3" t="str">
        <f t="shared" si="40"/>
        <v/>
      </c>
      <c r="S181">
        <f t="shared" ca="1" si="41"/>
        <v>0</v>
      </c>
    </row>
    <row r="182" spans="1:19" x14ac:dyDescent="0.25">
      <c r="A182" t="str">
        <f t="shared" si="35"/>
        <v/>
      </c>
      <c r="B182" t="str">
        <f t="shared" si="36"/>
        <v/>
      </c>
      <c r="C182" s="2"/>
      <c r="D182" s="2"/>
      <c r="H182" s="3"/>
      <c r="I182" s="4"/>
      <c r="J182" s="3" t="str">
        <f t="shared" si="37"/>
        <v/>
      </c>
      <c r="K182" s="4"/>
      <c r="L182" s="3" t="str">
        <f t="shared" si="38"/>
        <v/>
      </c>
      <c r="M182" s="3" t="str">
        <f t="shared" si="39"/>
        <v/>
      </c>
      <c r="O182" s="3"/>
      <c r="P182" s="2"/>
      <c r="R182" s="3" t="str">
        <f t="shared" si="40"/>
        <v/>
      </c>
      <c r="S182">
        <f t="shared" ca="1" si="41"/>
        <v>0</v>
      </c>
    </row>
    <row r="183" spans="1:19" x14ac:dyDescent="0.25">
      <c r="A183" t="str">
        <f t="shared" si="35"/>
        <v/>
      </c>
      <c r="B183" t="str">
        <f t="shared" si="36"/>
        <v/>
      </c>
      <c r="C183" s="2"/>
      <c r="D183" s="2"/>
      <c r="H183" s="3"/>
      <c r="I183" s="4"/>
      <c r="J183" s="3" t="str">
        <f t="shared" si="37"/>
        <v/>
      </c>
      <c r="K183" s="4"/>
      <c r="L183" s="3" t="str">
        <f t="shared" si="38"/>
        <v/>
      </c>
      <c r="M183" s="3" t="str">
        <f t="shared" si="39"/>
        <v/>
      </c>
      <c r="O183" s="3"/>
      <c r="P183" s="2"/>
      <c r="R183" s="3" t="str">
        <f t="shared" si="40"/>
        <v/>
      </c>
      <c r="S183">
        <f t="shared" ca="1" si="41"/>
        <v>0</v>
      </c>
    </row>
    <row r="184" spans="1:19" x14ac:dyDescent="0.25">
      <c r="A184" t="str">
        <f t="shared" si="35"/>
        <v/>
      </c>
      <c r="B184" t="str">
        <f t="shared" si="36"/>
        <v/>
      </c>
      <c r="C184" s="2"/>
      <c r="D184" s="2"/>
      <c r="H184" s="3"/>
      <c r="I184" s="4"/>
      <c r="J184" s="3" t="str">
        <f t="shared" si="37"/>
        <v/>
      </c>
      <c r="K184" s="4"/>
      <c r="L184" s="3" t="str">
        <f t="shared" si="38"/>
        <v/>
      </c>
      <c r="M184" s="3" t="str">
        <f t="shared" si="39"/>
        <v/>
      </c>
      <c r="O184" s="3"/>
      <c r="P184" s="2"/>
      <c r="R184" s="3" t="str">
        <f t="shared" si="40"/>
        <v/>
      </c>
      <c r="S184">
        <f t="shared" ca="1" si="41"/>
        <v>0</v>
      </c>
    </row>
    <row r="185" spans="1:19" x14ac:dyDescent="0.25">
      <c r="A185" t="str">
        <f t="shared" si="35"/>
        <v/>
      </c>
      <c r="B185" t="str">
        <f t="shared" si="36"/>
        <v/>
      </c>
      <c r="C185" s="2"/>
      <c r="D185" s="2"/>
      <c r="H185" s="3"/>
      <c r="I185" s="4"/>
      <c r="J185" s="3" t="str">
        <f t="shared" si="37"/>
        <v/>
      </c>
      <c r="K185" s="4"/>
      <c r="L185" s="3" t="str">
        <f t="shared" si="38"/>
        <v/>
      </c>
      <c r="M185" s="3" t="str">
        <f t="shared" si="39"/>
        <v/>
      </c>
      <c r="O185" s="3"/>
      <c r="P185" s="2"/>
      <c r="R185" s="3" t="str">
        <f t="shared" si="40"/>
        <v/>
      </c>
      <c r="S185">
        <f t="shared" ca="1" si="41"/>
        <v>0</v>
      </c>
    </row>
    <row r="186" spans="1:19" x14ac:dyDescent="0.25">
      <c r="A186" t="str">
        <f t="shared" si="35"/>
        <v/>
      </c>
      <c r="B186" t="str">
        <f t="shared" si="36"/>
        <v/>
      </c>
      <c r="C186" s="2"/>
      <c r="D186" s="2"/>
      <c r="H186" s="3"/>
      <c r="I186" s="4"/>
      <c r="J186" s="3" t="str">
        <f t="shared" si="37"/>
        <v/>
      </c>
      <c r="K186" s="4"/>
      <c r="L186" s="3" t="str">
        <f t="shared" si="38"/>
        <v/>
      </c>
      <c r="M186" s="3" t="str">
        <f t="shared" si="39"/>
        <v/>
      </c>
      <c r="O186" s="3"/>
      <c r="P186" s="2"/>
      <c r="R186" s="3" t="str">
        <f t="shared" si="40"/>
        <v/>
      </c>
      <c r="S186">
        <f t="shared" ca="1" si="41"/>
        <v>0</v>
      </c>
    </row>
    <row r="187" spans="1:19" x14ac:dyDescent="0.25">
      <c r="A187" t="str">
        <f t="shared" si="35"/>
        <v/>
      </c>
      <c r="B187" t="str">
        <f t="shared" si="36"/>
        <v/>
      </c>
      <c r="C187" s="2"/>
      <c r="D187" s="2"/>
      <c r="H187" s="3"/>
      <c r="I187" s="4"/>
      <c r="J187" s="3" t="str">
        <f t="shared" si="37"/>
        <v/>
      </c>
      <c r="K187" s="4"/>
      <c r="L187" s="3" t="str">
        <f t="shared" si="38"/>
        <v/>
      </c>
      <c r="M187" s="3" t="str">
        <f t="shared" si="39"/>
        <v/>
      </c>
      <c r="O187" s="3"/>
      <c r="P187" s="2"/>
      <c r="R187" s="3" t="str">
        <f t="shared" si="40"/>
        <v/>
      </c>
      <c r="S187">
        <f t="shared" ca="1" si="41"/>
        <v>0</v>
      </c>
    </row>
    <row r="188" spans="1:19" x14ac:dyDescent="0.25">
      <c r="A188" t="str">
        <f t="shared" si="35"/>
        <v/>
      </c>
      <c r="B188" t="str">
        <f t="shared" si="36"/>
        <v/>
      </c>
      <c r="C188" s="2"/>
      <c r="D188" s="2"/>
      <c r="H188" s="3"/>
      <c r="I188" s="4"/>
      <c r="J188" s="3" t="str">
        <f t="shared" si="37"/>
        <v/>
      </c>
      <c r="K188" s="4"/>
      <c r="L188" s="3" t="str">
        <f t="shared" si="38"/>
        <v/>
      </c>
      <c r="M188" s="3" t="str">
        <f t="shared" si="39"/>
        <v/>
      </c>
      <c r="O188" s="3"/>
      <c r="P188" s="2"/>
      <c r="R188" s="3" t="str">
        <f t="shared" si="40"/>
        <v/>
      </c>
      <c r="S188">
        <f t="shared" ca="1" si="41"/>
        <v>0</v>
      </c>
    </row>
    <row r="189" spans="1:19" x14ac:dyDescent="0.25">
      <c r="A189" t="str">
        <f t="shared" si="35"/>
        <v/>
      </c>
      <c r="B189" t="str">
        <f t="shared" si="36"/>
        <v/>
      </c>
      <c r="C189" s="2"/>
      <c r="D189" s="2"/>
      <c r="H189" s="3"/>
      <c r="I189" s="4"/>
      <c r="J189" s="3" t="str">
        <f t="shared" si="37"/>
        <v/>
      </c>
      <c r="K189" s="4"/>
      <c r="L189" s="3" t="str">
        <f t="shared" si="38"/>
        <v/>
      </c>
      <c r="M189" s="3" t="str">
        <f t="shared" si="39"/>
        <v/>
      </c>
      <c r="O189" s="3"/>
      <c r="P189" s="2"/>
      <c r="R189" s="3" t="str">
        <f t="shared" si="40"/>
        <v/>
      </c>
      <c r="S189">
        <f t="shared" ca="1" si="41"/>
        <v>0</v>
      </c>
    </row>
    <row r="190" spans="1:19" x14ac:dyDescent="0.25">
      <c r="A190" t="str">
        <f t="shared" si="35"/>
        <v/>
      </c>
      <c r="B190" t="str">
        <f t="shared" si="36"/>
        <v/>
      </c>
      <c r="C190" s="2"/>
      <c r="D190" s="2"/>
      <c r="H190" s="3"/>
      <c r="I190" s="4"/>
      <c r="J190" s="3" t="str">
        <f t="shared" si="37"/>
        <v/>
      </c>
      <c r="K190" s="4"/>
      <c r="L190" s="3" t="str">
        <f t="shared" si="38"/>
        <v/>
      </c>
      <c r="M190" s="3" t="str">
        <f t="shared" si="39"/>
        <v/>
      </c>
      <c r="O190" s="3"/>
      <c r="P190" s="2"/>
      <c r="R190" s="3" t="str">
        <f t="shared" si="40"/>
        <v/>
      </c>
      <c r="S190">
        <f t="shared" ca="1" si="41"/>
        <v>0</v>
      </c>
    </row>
    <row r="191" spans="1:19" x14ac:dyDescent="0.25">
      <c r="A191" t="str">
        <f t="shared" si="35"/>
        <v/>
      </c>
      <c r="B191" t="str">
        <f t="shared" si="36"/>
        <v/>
      </c>
      <c r="C191" s="2"/>
      <c r="D191" s="2"/>
      <c r="H191" s="3"/>
      <c r="I191" s="4"/>
      <c r="J191" s="3" t="str">
        <f t="shared" si="37"/>
        <v/>
      </c>
      <c r="K191" s="4"/>
      <c r="L191" s="3" t="str">
        <f t="shared" si="38"/>
        <v/>
      </c>
      <c r="M191" s="3" t="str">
        <f t="shared" si="39"/>
        <v/>
      </c>
      <c r="O191" s="3"/>
      <c r="P191" s="2"/>
      <c r="R191" s="3" t="str">
        <f t="shared" si="40"/>
        <v/>
      </c>
      <c r="S191">
        <f t="shared" ca="1" si="41"/>
        <v>0</v>
      </c>
    </row>
    <row r="192" spans="1:19" x14ac:dyDescent="0.25">
      <c r="A192" t="str">
        <f t="shared" si="35"/>
        <v/>
      </c>
      <c r="B192" t="str">
        <f t="shared" si="36"/>
        <v/>
      </c>
      <c r="C192" s="2"/>
      <c r="D192" s="2"/>
      <c r="H192" s="3"/>
      <c r="I192" s="4"/>
      <c r="J192" s="3" t="str">
        <f t="shared" si="37"/>
        <v/>
      </c>
      <c r="K192" s="4"/>
      <c r="L192" s="3" t="str">
        <f t="shared" si="38"/>
        <v/>
      </c>
      <c r="M192" s="3" t="str">
        <f t="shared" si="39"/>
        <v/>
      </c>
      <c r="O192" s="3"/>
      <c r="P192" s="2"/>
      <c r="R192" s="3" t="str">
        <f t="shared" si="40"/>
        <v/>
      </c>
      <c r="S192">
        <f t="shared" ca="1" si="41"/>
        <v>0</v>
      </c>
    </row>
    <row r="193" spans="1:19" x14ac:dyDescent="0.25">
      <c r="A193" t="str">
        <f t="shared" si="35"/>
        <v/>
      </c>
      <c r="B193" t="str">
        <f t="shared" si="36"/>
        <v/>
      </c>
      <c r="C193" s="2"/>
      <c r="D193" s="2"/>
      <c r="H193" s="3"/>
      <c r="I193" s="4"/>
      <c r="J193" s="3" t="str">
        <f t="shared" si="37"/>
        <v/>
      </c>
      <c r="K193" s="4"/>
      <c r="L193" s="3" t="str">
        <f t="shared" si="38"/>
        <v/>
      </c>
      <c r="M193" s="3" t="str">
        <f t="shared" si="39"/>
        <v/>
      </c>
      <c r="O193" s="3"/>
      <c r="P193" s="2"/>
      <c r="R193" s="3" t="str">
        <f t="shared" si="40"/>
        <v/>
      </c>
      <c r="S193">
        <f t="shared" ca="1" si="41"/>
        <v>0</v>
      </c>
    </row>
    <row r="194" spans="1:19" x14ac:dyDescent="0.25">
      <c r="A194" t="str">
        <f t="shared" ref="A194:A200" si="42">IF(C194="","",YEAR(C194))</f>
        <v/>
      </c>
      <c r="B194" t="str">
        <f t="shared" ref="B194:B225" si="43">IF(C194="","",INT((MONTH(C194)-1)/3)+1)</f>
        <v/>
      </c>
      <c r="C194" s="2"/>
      <c r="D194" s="2"/>
      <c r="H194" s="3"/>
      <c r="I194" s="4"/>
      <c r="J194" s="3" t="str">
        <f t="shared" ref="J194:J225" si="44">IF(H194="","",H194*I194)</f>
        <v/>
      </c>
      <c r="K194" s="4"/>
      <c r="L194" s="3" t="str">
        <f t="shared" ref="L194:L225" si="45">IF(H194="","",-H194*K194)</f>
        <v/>
      </c>
      <c r="M194" s="3" t="str">
        <f t="shared" ref="M194:M225" si="46">IF(H194="","",H194+J194+L194)</f>
        <v/>
      </c>
      <c r="O194" s="3"/>
      <c r="P194" s="2"/>
      <c r="R194" s="3" t="str">
        <f t="shared" ref="R194:R200" si="47">IF(N194="ANULADA",0,IF(M194="", "", M194-IF(O194="",0,O194)))</f>
        <v/>
      </c>
      <c r="S194">
        <f t="shared" ref="S194:S225" ca="1" si="48">IF(AND(N194&lt;&gt;"COBRADA",D194&lt;&gt;"",TODAY()&gt;D194,R194&gt;0),TODAY()-D194,0)</f>
        <v>0</v>
      </c>
    </row>
    <row r="195" spans="1:19" x14ac:dyDescent="0.25">
      <c r="A195" t="str">
        <f t="shared" si="42"/>
        <v/>
      </c>
      <c r="B195" t="str">
        <f t="shared" si="43"/>
        <v/>
      </c>
      <c r="C195" s="2"/>
      <c r="D195" s="2"/>
      <c r="H195" s="3"/>
      <c r="I195" s="4"/>
      <c r="J195" s="3" t="str">
        <f t="shared" si="44"/>
        <v/>
      </c>
      <c r="K195" s="4"/>
      <c r="L195" s="3" t="str">
        <f t="shared" si="45"/>
        <v/>
      </c>
      <c r="M195" s="3" t="str">
        <f t="shared" si="46"/>
        <v/>
      </c>
      <c r="O195" s="3"/>
      <c r="P195" s="2"/>
      <c r="R195" s="3" t="str">
        <f t="shared" si="47"/>
        <v/>
      </c>
      <c r="S195">
        <f t="shared" ca="1" si="48"/>
        <v>0</v>
      </c>
    </row>
    <row r="196" spans="1:19" x14ac:dyDescent="0.25">
      <c r="A196" t="str">
        <f t="shared" si="42"/>
        <v/>
      </c>
      <c r="B196" t="str">
        <f t="shared" si="43"/>
        <v/>
      </c>
      <c r="C196" s="2"/>
      <c r="D196" s="2"/>
      <c r="H196" s="3"/>
      <c r="I196" s="4"/>
      <c r="J196" s="3" t="str">
        <f t="shared" si="44"/>
        <v/>
      </c>
      <c r="K196" s="4"/>
      <c r="L196" s="3" t="str">
        <f t="shared" si="45"/>
        <v/>
      </c>
      <c r="M196" s="3" t="str">
        <f t="shared" si="46"/>
        <v/>
      </c>
      <c r="O196" s="3"/>
      <c r="P196" s="2"/>
      <c r="R196" s="3" t="str">
        <f t="shared" si="47"/>
        <v/>
      </c>
      <c r="S196">
        <f t="shared" ca="1" si="48"/>
        <v>0</v>
      </c>
    </row>
    <row r="197" spans="1:19" x14ac:dyDescent="0.25">
      <c r="A197" t="str">
        <f t="shared" si="42"/>
        <v/>
      </c>
      <c r="B197" t="str">
        <f t="shared" si="43"/>
        <v/>
      </c>
      <c r="C197" s="2"/>
      <c r="D197" s="2"/>
      <c r="H197" s="3"/>
      <c r="I197" s="4"/>
      <c r="J197" s="3" t="str">
        <f t="shared" si="44"/>
        <v/>
      </c>
      <c r="K197" s="4"/>
      <c r="L197" s="3" t="str">
        <f t="shared" si="45"/>
        <v/>
      </c>
      <c r="M197" s="3" t="str">
        <f t="shared" si="46"/>
        <v/>
      </c>
      <c r="O197" s="3"/>
      <c r="P197" s="2"/>
      <c r="R197" s="3" t="str">
        <f t="shared" si="47"/>
        <v/>
      </c>
      <c r="S197">
        <f t="shared" ca="1" si="48"/>
        <v>0</v>
      </c>
    </row>
    <row r="198" spans="1:19" x14ac:dyDescent="0.25">
      <c r="A198" t="str">
        <f t="shared" si="42"/>
        <v/>
      </c>
      <c r="B198" t="str">
        <f t="shared" si="43"/>
        <v/>
      </c>
      <c r="C198" s="2"/>
      <c r="D198" s="2"/>
      <c r="H198" s="3"/>
      <c r="I198" s="4"/>
      <c r="J198" s="3" t="str">
        <f t="shared" si="44"/>
        <v/>
      </c>
      <c r="K198" s="4"/>
      <c r="L198" s="3" t="str">
        <f t="shared" si="45"/>
        <v/>
      </c>
      <c r="M198" s="3" t="str">
        <f t="shared" si="46"/>
        <v/>
      </c>
      <c r="O198" s="3"/>
      <c r="P198" s="2"/>
      <c r="R198" s="3" t="str">
        <f t="shared" si="47"/>
        <v/>
      </c>
      <c r="S198">
        <f t="shared" ca="1" si="48"/>
        <v>0</v>
      </c>
    </row>
    <row r="199" spans="1:19" x14ac:dyDescent="0.25">
      <c r="A199" t="str">
        <f t="shared" si="42"/>
        <v/>
      </c>
      <c r="B199" t="str">
        <f t="shared" si="43"/>
        <v/>
      </c>
      <c r="C199" s="2"/>
      <c r="D199" s="2"/>
      <c r="H199" s="3"/>
      <c r="I199" s="4"/>
      <c r="J199" s="3" t="str">
        <f t="shared" si="44"/>
        <v/>
      </c>
      <c r="K199" s="4"/>
      <c r="L199" s="3" t="str">
        <f t="shared" si="45"/>
        <v/>
      </c>
      <c r="M199" s="3" t="str">
        <f t="shared" si="46"/>
        <v/>
      </c>
      <c r="O199" s="3"/>
      <c r="P199" s="2"/>
      <c r="R199" s="3" t="str">
        <f t="shared" si="47"/>
        <v/>
      </c>
      <c r="S199">
        <f t="shared" ca="1" si="48"/>
        <v>0</v>
      </c>
    </row>
    <row r="200" spans="1:19" x14ac:dyDescent="0.25">
      <c r="A200" t="str">
        <f t="shared" si="42"/>
        <v/>
      </c>
      <c r="B200" t="str">
        <f t="shared" si="43"/>
        <v/>
      </c>
      <c r="C200" s="2"/>
      <c r="D200" s="2"/>
      <c r="H200" s="3"/>
      <c r="I200" s="4"/>
      <c r="J200" s="3" t="str">
        <f t="shared" si="44"/>
        <v/>
      </c>
      <c r="K200" s="4"/>
      <c r="L200" s="3" t="str">
        <f t="shared" si="45"/>
        <v/>
      </c>
      <c r="M200" s="3" t="str">
        <f t="shared" si="46"/>
        <v/>
      </c>
      <c r="O200" s="3"/>
      <c r="P200" s="2"/>
      <c r="R200" s="3" t="str">
        <f t="shared" si="47"/>
        <v/>
      </c>
      <c r="S200">
        <f t="shared" ca="1" si="48"/>
        <v>0</v>
      </c>
    </row>
  </sheetData>
  <conditionalFormatting sqref="A2:T200">
    <cfRule type="expression" dxfId="1" priority="1">
      <formula>AND($N2&lt;&gt;"COBRADA",$D2&lt;&gt;"",TODAY()&gt;$D2,$R2&gt;0)</formula>
    </cfRule>
    <cfRule type="expression" dxfId="0" priority="2">
      <formula>$N2="ANULADA"</formula>
    </cfRule>
  </conditionalFormatting>
  <pageMargins left="0.75" right="0.75" top="1" bottom="1" header="0.5" footer="0.5"/>
  <tableParts count="1">
    <tablePart r:id="rId1"/>
  </tablePart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Listas!$A$2:$A$5</xm:f>
          </x14:formula1>
          <xm:sqref>N2 N3 N4 N5 N6 N7 N8 N9 N10 N11 N12 N13 N14 N15 N16 N17 N18 N19 N20 N21 N22 N23 N24 N25 N26 N27 N28 N29 N30 N31 N32 N33 N34 N35 N36 N37 N38 N39 N40 N41 N42 N43 N44 N45 N46 N47 N48 N49 N50 N51 N52 N53 N54 N55 N56 N57 N58 N59 N60 N61 N62 N63 N64 N65 N66 N67 N68 N69 N70 N71 N72 N73 N74 N75 N76 N77 N78 N79 N80 N81 N82 N83 N84 N85 N86 N87 N88 N89 N90 N91 N92 N93 N94 N95 N96 N97 N98 N99 N100 N101 N102 N103 N104 N105 N106 N107 N108 N109 N110 N111 N112 N113 N114 N115 N116 N117 N118 N119 N120 N121 N122 N123 N124 N125 N126 N127 N128 N129 N130 N131 N132 N133 N134 N135 N136 N137 N138 N139 N140 N141 N142 N143 N144 N145 N146 N147 N148 N149 N150 N151 N152 N153 N154 N155 N156 N157 N158 N159 N160 N161 N162 N163 N164 N165 N166 N167 N168 N169 N170 N171 N172 N173 N174 N175 N176 N177 N178 N179 N180 N181 N182 N183 N184 N185 N186 N187 N188 N189 N190 N191 N192 N193 N194 N195 N196 N197 N198 N199 N200</xm:sqref>
        </x14:dataValidation>
        <x14:dataValidation type="list" allowBlank="1" showInputMessage="1" showErrorMessage="1" xr:uid="{00000000-0002-0000-0000-000001000000}">
          <x14:formula1>
            <xm:f>Listas!$B$2:$B$6</xm:f>
          </x14:formula1>
          <xm:sqref>Q2 Q3 Q4 Q5 Q6 Q7 Q8 Q9 Q10 Q11 Q12 Q13 Q14 Q15 Q16 Q17 Q18 Q19 Q20 Q21 Q22 Q23 Q24 Q25 Q26 Q27 Q28 Q29 Q30 Q31 Q32 Q33 Q34 Q35 Q36 Q37 Q38 Q39 Q40 Q41 Q42 Q43 Q44 Q45 Q46 Q47 Q48 Q49 Q50 Q51 Q52 Q53 Q54 Q55 Q56 Q57 Q58 Q59 Q60 Q61 Q62 Q63 Q64 Q65 Q66 Q67 Q68 Q69 Q70 Q71 Q72 Q73 Q74 Q75 Q76 Q77 Q78 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xm:sqref>
        </x14:dataValidation>
        <x14:dataValidation type="list" allowBlank="1" showInputMessage="1" showErrorMessage="1" xr:uid="{00000000-0002-0000-0000-000002000000}">
          <x14:formula1>
            <xm:f>Listas!$C$2:$C$6</xm:f>
          </x14:formula1>
          <xm:sqref>I2 I3 I4 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I105 I106 I107 I108 I109 I110 I111 I112 I113 I114 I115 I116 I117 I118 I119 I120 I121 I122 I123 I124 I125 I126 I127 I128 I129 I130 I131 I132 I133 I134 I135 I136 I137 I138 I139 I140 I141 I142 I143 I144 I145 I146 I147 I148 I149 I150 I151 I152 I153 I154 I155 I156 I157 I158 I159 I160 I161 I162 I163 I164 I165 I166 I167 I168 I169 I170 I171 I172 I173 I174 I175 I176 I177 I178 I179 I180 I181 I182 I183 I184 I185 I186 I187 I188 I189 I190 I191 I192 I193 I194 I195 I196 I197 I198 I199 I200</xm:sqref>
        </x14:dataValidation>
        <x14:dataValidation type="list" allowBlank="1" showInputMessage="1" showErrorMessage="1" xr:uid="{00000000-0002-0000-0000-000003000000}">
          <x14:formula1>
            <xm:f>Listas!$D$2:$D$4</xm:f>
          </x14:formula1>
          <xm:sqref>K2 K3 K4 K5 K6 K7 K8 K9 K10 K11 K12 K13 K14 K15 K16 K17 K18 K19 K20 K21 K22 K23 K24 K25 K26 K27 K28 K29 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K129 K130 K131 K132 K133 K134 K135 K136 K137 K138 K139 K140 K141 K142 K143 K144 K145 K146 K147 K148 K149 K150 K151 K152 K153 K154 K155 K156 K157 K158 K159 K160 K161 K162 K163 K164 K165 K166 K167 K168 K169 K170 K171 K172 K173 K174 K175 K176 K177 K178 K179 K180 K181 K182 K183 K184 K185 K186 K187 K188 K189 K190 K191 K192 K193 K194 K195 K196 K197 K198 K199 K200</xm:sqref>
        </x14:dataValidation>
        <x14:dataValidation type="list" allowBlank="1" showInputMessage="1" showErrorMessage="1" xr:uid="{00000000-0002-0000-0000-000004000000}">
          <x14:formula1>
            <xm:f>Listas!$E$2:$E$6</xm:f>
          </x14:formula1>
          <xm:sqref>G2 G3 G4 G5 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G129 G130 G131 G132 G133 G134 G135 G136 G137 G138 G139 G140 G141 G142 G143 G144 G145 G146 G147 G148 G149 G150 G151 G152 G153 G154 G155 G156 G157 G158 G159 G160 G161 G162 G163 G164 G165 G166 G167 G168 G169 G170 G171 G172 G173 G174 G175 G176 G177 G178 G179 G180 G181 G182 G183 G184 G185 G186 G187 G188 G189 G190 G191 G192 G193 G194 G195 G196 G197 G198 G199 G200</xm:sqref>
        </x14:dataValidation>
        <x14:dataValidation type="list" allowBlank="1" showInputMessage="1" showErrorMessage="1" xr:uid="{00000000-0002-0000-0000-000005000000}">
          <x14:formula1>
            <xm:f>Listas!$F$2:$F$5</xm:f>
          </x14:formula1>
          <xm: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
  <sheetViews>
    <sheetView workbookViewId="0">
      <pane ySplit="1" topLeftCell="A2" activePane="bottomLeft" state="frozen"/>
      <selection pane="bottomLeft"/>
    </sheetView>
  </sheetViews>
  <sheetFormatPr baseColWidth="10" defaultColWidth="9.140625" defaultRowHeight="15" x14ac:dyDescent="0.25"/>
  <cols>
    <col min="1" max="2" width="22" customWidth="1"/>
    <col min="4" max="4" width="14" customWidth="1"/>
    <col min="5" max="5" width="32" bestFit="1" customWidth="1"/>
  </cols>
  <sheetData>
    <row r="1" spans="1:5" ht="15.75" thickBot="1" x14ac:dyDescent="0.3">
      <c r="A1" s="6" t="s">
        <v>0</v>
      </c>
      <c r="B1" s="6">
        <v>2025</v>
      </c>
      <c r="C1" s="6"/>
      <c r="D1" s="6" t="s">
        <v>1</v>
      </c>
      <c r="E1" s="6" t="s">
        <v>45</v>
      </c>
    </row>
    <row r="2" spans="1:5" ht="15.75" thickTop="1" x14ac:dyDescent="0.25">
      <c r="D2" s="5">
        <v>1</v>
      </c>
      <c r="E2" s="3">
        <f ca="1">IF($B$1="",SUMIFS(Facturas!M:M,Facturas!A:A,YEAR(TODAY()),Facturas!B:B,1,Facturas!N:N,"&lt;&gt;ANULADA"),SUMIFS(Facturas!M:M,Facturas!A:A,$B$1,Facturas!B:B,1,Facturas!N:N,"&lt;&gt;ANULADA"))</f>
        <v>7295.9850000000006</v>
      </c>
    </row>
    <row r="3" spans="1:5" x14ac:dyDescent="0.25">
      <c r="A3" s="5" t="s">
        <v>46</v>
      </c>
      <c r="B3" s="3">
        <f ca="1">IF(B1="",SUMIFS(Facturas!H:H,Facturas!A:A,YEAR(TODAY()),Facturas!N:N,"&lt;&gt;ANULADA"),SUMIFS(Facturas!H:H,Facturas!A:A,$B$1,Facturas!N:N,"&lt;&gt;ANULADA"))</f>
        <v>10178.5</v>
      </c>
      <c r="D3" s="5">
        <v>2</v>
      </c>
      <c r="E3" s="3">
        <f ca="1">IF($B$1="",SUMIFS(Facturas!M:M,Facturas!A:A,YEAR(TODAY()),Facturas!B:B,2,Facturas!N:N,"&lt;&gt;ANULADA"),SUMIFS(Facturas!M:M,Facturas!A:A,$B$1,Facturas!B:B,2,Facturas!N:N,"&lt;&gt;ANULADA"))</f>
        <v>4615</v>
      </c>
    </row>
    <row r="4" spans="1:5" x14ac:dyDescent="0.25">
      <c r="A4" s="5" t="s">
        <v>9</v>
      </c>
      <c r="B4" s="3">
        <f ca="1">IF(B1="",SUMIFS(Facturas!J:J,Facturas!A:A,YEAR(TODAY()),Facturas!N:N,"&lt;&gt;ANULADA"),SUMIFS(Facturas!J:J,Facturas!A:A,$B$1,Facturas!N:N,"&lt;&gt;ANULADA"))</f>
        <v>2027.4849999999999</v>
      </c>
      <c r="D4" s="5">
        <v>3</v>
      </c>
      <c r="E4" s="3">
        <f ca="1">IF($B$1="",SUMIFS(Facturas!M:M,Facturas!A:A,YEAR(TODAY()),Facturas!B:B,3,Facturas!N:N,"&lt;&gt;ANULADA"),SUMIFS(Facturas!M:M,Facturas!A:A,$B$1,Facturas!B:B,3,Facturas!N:N,"&lt;&gt;ANULADA"))</f>
        <v>0</v>
      </c>
    </row>
    <row r="5" spans="1:5" x14ac:dyDescent="0.25">
      <c r="A5" s="5" t="s">
        <v>11</v>
      </c>
      <c r="B5" s="3">
        <f ca="1">IF(B1="",SUMIFS(Facturas!L:L,Facturas!A:A,YEAR(TODAY()),Facturas!N:N,"&lt;&gt;ANULADA"),SUMIFS(Facturas!L:L,Facturas!A:A,$B$1,Facturas!N:N,"&lt;&gt;ANULADA"))</f>
        <v>-295</v>
      </c>
      <c r="D5" s="5">
        <v>4</v>
      </c>
      <c r="E5" s="3">
        <f ca="1">IF($B$1="",SUMIFS(Facturas!M:M,Facturas!A:A,YEAR(TODAY()),Facturas!B:B,4,Facturas!N:N,"&lt;&gt;ANULADA"),SUMIFS(Facturas!M:M,Facturas!A:A,$B$1,Facturas!B:B,4,Facturas!N:N,"&lt;&gt;ANULADA"))</f>
        <v>0</v>
      </c>
    </row>
    <row r="6" spans="1:5" x14ac:dyDescent="0.25">
      <c r="A6" s="5" t="s">
        <v>47</v>
      </c>
      <c r="B6" s="3">
        <f ca="1">IF(B1="",SUMIFS(Facturas!M:M,Facturas!A:A,YEAR(TODAY()),Facturas!N:N,"&lt;&gt;ANULADA"),SUMIFS(Facturas!M:M,Facturas!A:A,$B$1,Facturas!N:N,"&lt;&gt;ANULADA"))</f>
        <v>11910.985000000001</v>
      </c>
    </row>
    <row r="7" spans="1:5" x14ac:dyDescent="0.25">
      <c r="A7" s="5" t="s">
        <v>48</v>
      </c>
      <c r="B7" s="3">
        <f ca="1">IF(B1="",SUMIFS(Facturas!O:O,Facturas!A:A,YEAR(TODAY()),Facturas!N:N,"&lt;&gt;ANULADA"),SUMIFS(Facturas!O:O,Facturas!A:A,$B$1,Facturas!N:N,"&lt;&gt;ANULADA"))</f>
        <v>3968.6400000000003</v>
      </c>
    </row>
    <row r="8" spans="1:5" x14ac:dyDescent="0.25">
      <c r="A8" s="5" t="s">
        <v>17</v>
      </c>
      <c r="B8" s="3">
        <f ca="1">IF(B1="",SUMIFS(Facturas!R:R,Facturas!A:A,YEAR(TODAY())),SUMIFS(Facturas!R:R,Facturas!A:A,$B$1))</f>
        <v>7942.3449999999993</v>
      </c>
      <c r="D8" s="5" t="s">
        <v>49</v>
      </c>
      <c r="E8">
        <f ca="1">IF($B$1="",COUNTIFS(Facturas!A:A,YEAR(TODAY()),Facturas!N:N,"&lt;&gt;COBRADA",Facturas!R:R,"&gt;0",Facturas!D:D,"&lt;"&amp;TODAY()),COUNTIFS(Facturas!A:A,$B$1,Facturas!N:N,"&lt;&gt;COBRADA",Facturas!R:R,"&gt;0",Facturas!D:D,"&lt;"&amp;TODAY()))</f>
        <v>5</v>
      </c>
    </row>
    <row r="9" spans="1:5" x14ac:dyDescent="0.25">
      <c r="A9" s="5" t="s">
        <v>50</v>
      </c>
      <c r="B9">
        <f ca="1">IF(B1="",COUNTIFS(Facturas!A:A,YEAR(TODAY()),Facturas!N:N,"&lt;&gt;ANULADA"),COUNTIFS(Facturas!A:A,$B$1,Facturas!N:N,"&lt;&gt;ANULADA"))</f>
        <v>7</v>
      </c>
    </row>
    <row r="10" spans="1:5" x14ac:dyDescent="0.25">
      <c r="A10" s="5" t="s">
        <v>51</v>
      </c>
      <c r="B10" s="3">
        <f ca="1">IF(B9=0,"",B6/B9)</f>
        <v>1701.5692857142858</v>
      </c>
    </row>
  </sheetData>
  <pageMargins left="0.75" right="0.75" top="1" bottom="1" header="0.5" footer="0.5"/>
  <extLst>
    <ext xmlns:x14="http://schemas.microsoft.com/office/spreadsheetml/2009/9/main" uri="{CCE6A557-97BC-4b89-ADB6-D9C93CAAB3DF}">
      <x14:dataValidations xmlns:xm="http://schemas.microsoft.com/office/excel/2006/main" count="1">
        <x14:dataValidation type="list" showInputMessage="1" showErrorMessage="1" xr:uid="{00000000-0002-0000-0100-000000000000}">
          <x14:formula1>
            <xm:f>Listas!$G$2:$G$4</xm:f>
          </x14:formula1>
          <xm:sqref>B1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
  <sheetViews>
    <sheetView workbookViewId="0">
      <selection activeCell="H12" sqref="H12"/>
    </sheetView>
  </sheetViews>
  <sheetFormatPr baseColWidth="10" defaultColWidth="9.140625" defaultRowHeight="15" x14ac:dyDescent="0.25"/>
  <cols>
    <col min="1" max="1" width="14" customWidth="1"/>
    <col min="2" max="2" width="18" customWidth="1"/>
    <col min="3" max="4" width="10" customWidth="1"/>
    <col min="5" max="5" width="12" customWidth="1"/>
    <col min="6" max="6" width="10" customWidth="1"/>
    <col min="7" max="7" width="18" customWidth="1"/>
  </cols>
  <sheetData>
    <row r="1" spans="1:7" ht="15.75" thickBot="1" x14ac:dyDescent="0.3">
      <c r="A1" s="6" t="s">
        <v>52</v>
      </c>
      <c r="B1" s="6" t="s">
        <v>53</v>
      </c>
      <c r="C1" s="6" t="s">
        <v>54</v>
      </c>
      <c r="D1" s="6" t="s">
        <v>55</v>
      </c>
      <c r="E1" s="6" t="s">
        <v>56</v>
      </c>
      <c r="F1" s="6" t="s">
        <v>57</v>
      </c>
      <c r="G1" s="6" t="s">
        <v>58</v>
      </c>
    </row>
    <row r="2" spans="1:7" ht="15.75" thickTop="1" x14ac:dyDescent="0.25">
      <c r="A2" t="s">
        <v>22</v>
      </c>
      <c r="B2" t="s">
        <v>23</v>
      </c>
      <c r="C2" s="4">
        <v>0</v>
      </c>
      <c r="D2" s="4">
        <v>0</v>
      </c>
      <c r="E2" t="s">
        <v>21</v>
      </c>
      <c r="F2" t="s">
        <v>20</v>
      </c>
      <c r="G2">
        <v>2024</v>
      </c>
    </row>
    <row r="3" spans="1:7" x14ac:dyDescent="0.25">
      <c r="A3" t="s">
        <v>26</v>
      </c>
      <c r="B3" t="s">
        <v>27</v>
      </c>
      <c r="C3" s="4">
        <v>0.04</v>
      </c>
      <c r="D3" s="4">
        <v>7.0000000000000007E-2</v>
      </c>
      <c r="E3" t="s">
        <v>25</v>
      </c>
      <c r="F3" t="s">
        <v>32</v>
      </c>
      <c r="G3">
        <v>2025</v>
      </c>
    </row>
    <row r="4" spans="1:7" x14ac:dyDescent="0.25">
      <c r="A4" t="s">
        <v>30</v>
      </c>
      <c r="B4" t="s">
        <v>59</v>
      </c>
      <c r="C4" s="4">
        <v>0.05</v>
      </c>
      <c r="D4" s="4">
        <v>0.15</v>
      </c>
      <c r="E4" t="s">
        <v>29</v>
      </c>
      <c r="F4" t="s">
        <v>41</v>
      </c>
      <c r="G4">
        <v>2026</v>
      </c>
    </row>
    <row r="5" spans="1:7" x14ac:dyDescent="0.25">
      <c r="A5" t="s">
        <v>39</v>
      </c>
      <c r="B5" t="s">
        <v>37</v>
      </c>
      <c r="C5" s="4">
        <v>0.1</v>
      </c>
      <c r="E5" t="s">
        <v>33</v>
      </c>
      <c r="F5" t="s">
        <v>43</v>
      </c>
    </row>
    <row r="6" spans="1:7" x14ac:dyDescent="0.25">
      <c r="B6" t="s">
        <v>34</v>
      </c>
      <c r="C6" s="4">
        <v>0.21</v>
      </c>
      <c r="E6" t="s">
        <v>36</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Facturas</vt:lpstr>
      <vt:lpstr>Resumen</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Sergio Jiménez Canales</cp:lastModifiedBy>
  <dcterms:created xsi:type="dcterms:W3CDTF">2025-09-08T18:18:20Z</dcterms:created>
  <dcterms:modified xsi:type="dcterms:W3CDTF">2025-09-08T18:22:39Z</dcterms:modified>
</cp:coreProperties>
</file>