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ergi\Documents\SEO\SEO\AA_Webs\Plantillama\excel\plantilla distribución mesas boda excel\"/>
    </mc:Choice>
  </mc:AlternateContent>
  <xr:revisionPtr revIDLastSave="0" documentId="13_ncr:20001_{881B88DC-3A75-4F1E-BDC6-402951154943}" xr6:coauthVersionLast="47" xr6:coauthVersionMax="47" xr10:uidLastSave="{00000000-0000-0000-0000-000000000000}"/>
  <bookViews>
    <workbookView xWindow="1905" yWindow="1905" windowWidth="26145" windowHeight="12735" xr2:uid="{00000000-000D-0000-FFFF-FFFF00000000}"/>
  </bookViews>
  <sheets>
    <sheet name="Plano" sheetId="3" r:id="rId1"/>
    <sheet name="Invitados" sheetId="1" r:id="rId2"/>
    <sheet name="Mesas" sheetId="2" r:id="rId3"/>
    <sheet name="Asignaciones" sheetId="4" state="hidden" r:id="rId4"/>
    <sheet name="Sin asignar" sheetId="5" r:id="rId5"/>
    <sheet name="Resumen" sheetId="6" r:id="rId6"/>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6" l="1"/>
  <c r="B4" i="6"/>
  <c r="B6" i="6" s="1"/>
  <c r="B3" i="6"/>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A3" i="4"/>
  <c r="A2" i="4"/>
  <c r="BQ41" i="3"/>
  <c r="AY41" i="3"/>
  <c r="AG41" i="3"/>
  <c r="O41" i="3"/>
  <c r="BQ24" i="3"/>
  <c r="AY24" i="3"/>
  <c r="AG24" i="3"/>
  <c r="O24" i="3"/>
  <c r="BQ12" i="3"/>
  <c r="AY12" i="3"/>
  <c r="AG12" i="3"/>
  <c r="O12" i="3"/>
  <c r="E13" i="2"/>
  <c r="BN41" i="3" s="1"/>
  <c r="E12" i="2"/>
  <c r="AV41" i="3" s="1"/>
  <c r="E11" i="2"/>
  <c r="AD41" i="3" s="1"/>
  <c r="E10" i="2"/>
  <c r="F10" i="2" s="1"/>
  <c r="E9" i="2"/>
  <c r="G9" i="2" s="1"/>
  <c r="E8" i="2"/>
  <c r="F8" i="2" s="1"/>
  <c r="E7" i="2"/>
  <c r="G7" i="2" s="1"/>
  <c r="E6" i="2"/>
  <c r="G6" i="2" s="1"/>
  <c r="E5" i="2"/>
  <c r="G5" i="2" s="1"/>
  <c r="E4" i="2"/>
  <c r="G4" i="2" s="1"/>
  <c r="E3" i="2"/>
  <c r="AD12" i="3" s="1"/>
  <c r="E2" i="2"/>
  <c r="L12" i="3" s="1"/>
  <c r="AV24" i="3" l="1"/>
  <c r="AV12" i="3"/>
  <c r="BN12" i="3"/>
  <c r="L24" i="3"/>
  <c r="AD24" i="3"/>
  <c r="G8" i="2"/>
  <c r="F7" i="2"/>
  <c r="F2" i="2"/>
  <c r="F9" i="2"/>
  <c r="F3" i="2"/>
  <c r="G10" i="2"/>
  <c r="BN24" i="3"/>
  <c r="F12" i="2"/>
  <c r="L41" i="3"/>
  <c r="F13" i="2"/>
  <c r="G13" i="2"/>
  <c r="G2" i="2"/>
  <c r="G3" i="2"/>
  <c r="F11" i="2"/>
  <c r="F5" i="2"/>
  <c r="G12" i="2"/>
  <c r="F6" i="2"/>
  <c r="F4" i="2"/>
  <c r="G11" i="2"/>
</calcChain>
</file>

<file path=xl/sharedStrings.xml><?xml version="1.0" encoding="utf-8"?>
<sst xmlns="http://schemas.openxmlformats.org/spreadsheetml/2006/main" count="532" uniqueCount="139">
  <si>
    <t>ID</t>
  </si>
  <si>
    <t>Nombre</t>
  </si>
  <si>
    <t>Grupo</t>
  </si>
  <si>
    <t>Sexo</t>
  </si>
  <si>
    <t>Edad</t>
  </si>
  <si>
    <t>Confirmado</t>
  </si>
  <si>
    <t>Menú</t>
  </si>
  <si>
    <t>Acompañante</t>
  </si>
  <si>
    <t>Preferencia de mesa</t>
  </si>
  <si>
    <t>Junto a</t>
  </si>
  <si>
    <t>Separado de</t>
  </si>
  <si>
    <t>Notas</t>
  </si>
  <si>
    <t>Ana López</t>
  </si>
  <si>
    <t>Amigos</t>
  </si>
  <si>
    <t>M</t>
  </si>
  <si>
    <t>Sí</t>
  </si>
  <si>
    <t>Normal</t>
  </si>
  <si>
    <t>Carlos Pérez</t>
  </si>
  <si>
    <t>Niños</t>
  </si>
  <si>
    <t>Infantil</t>
  </si>
  <si>
    <t>María Gómez</t>
  </si>
  <si>
    <t>Familia Novio</t>
  </si>
  <si>
    <t>No</t>
  </si>
  <si>
    <t>Celíaco</t>
  </si>
  <si>
    <t>Jorge Ruiz</t>
  </si>
  <si>
    <t>Familia Novia</t>
  </si>
  <si>
    <t>Lucía Fernández</t>
  </si>
  <si>
    <t>Sergio Ramírez</t>
  </si>
  <si>
    <t>F</t>
  </si>
  <si>
    <t>Paula Díaz</t>
  </si>
  <si>
    <t>Vegetariano</t>
  </si>
  <si>
    <t>David Torres</t>
  </si>
  <si>
    <t>Elena Castillo</t>
  </si>
  <si>
    <t>Miguel Ortega</t>
  </si>
  <si>
    <t>Laura Navarro</t>
  </si>
  <si>
    <t>Trabajo</t>
  </si>
  <si>
    <t>Vegano</t>
  </si>
  <si>
    <t>Adrián Molina</t>
  </si>
  <si>
    <t>Natalia Santos</t>
  </si>
  <si>
    <t>Iván Herrera</t>
  </si>
  <si>
    <t>Carmen Vázquez</t>
  </si>
  <si>
    <t>Luis Martín</t>
  </si>
  <si>
    <t>Andrea Romero</t>
  </si>
  <si>
    <t>Óscar Delgado</t>
  </si>
  <si>
    <t>Patricia Cruz</t>
  </si>
  <si>
    <t>Raúl Vega</t>
  </si>
  <si>
    <t>Inés Morales</t>
  </si>
  <si>
    <t>Víctor Cabrera</t>
  </si>
  <si>
    <t>Sara Rivas</t>
  </si>
  <si>
    <t>Hugo León</t>
  </si>
  <si>
    <t>Noa Iglesias</t>
  </si>
  <si>
    <t>Javier Soto</t>
  </si>
  <si>
    <t>Marta Núñez</t>
  </si>
  <si>
    <t>Rubén Pardo</t>
  </si>
  <si>
    <t>Alicia Reyes</t>
  </si>
  <si>
    <t>Pablo Cortés</t>
  </si>
  <si>
    <t>Claudia Vidal</t>
  </si>
  <si>
    <t>Gonzalo Arias</t>
  </si>
  <si>
    <t>Irene Solís</t>
  </si>
  <si>
    <t>Alberto Lara</t>
  </si>
  <si>
    <t>Rocío Pacheco</t>
  </si>
  <si>
    <t>Diego Gallardo</t>
  </si>
  <si>
    <t>Beatriz Lozano</t>
  </si>
  <si>
    <t>Marcos Camacho</t>
  </si>
  <si>
    <t>Sofía Sáez</t>
  </si>
  <si>
    <t>Tomás Peña</t>
  </si>
  <si>
    <t>Valeria Aznar</t>
  </si>
  <si>
    <t>Álvaro Crespo</t>
  </si>
  <si>
    <t>Patricio Neri</t>
  </si>
  <si>
    <t>Lola Cebrián</t>
  </si>
  <si>
    <t>Esteban Mora</t>
  </si>
  <si>
    <t>Celia Carrasco</t>
  </si>
  <si>
    <t>Nerea Cuesta</t>
  </si>
  <si>
    <t>Francisco Gil</t>
  </si>
  <si>
    <t>Verónica Bravo</t>
  </si>
  <si>
    <t>Daniela Roldán</t>
  </si>
  <si>
    <t>Ethan Flores</t>
  </si>
  <si>
    <t>Gabriela Mena</t>
  </si>
  <si>
    <t>Joaquín Salas</t>
  </si>
  <si>
    <t>Jimena Tapia</t>
  </si>
  <si>
    <t>Mateo Cuéllar</t>
  </si>
  <si>
    <t>Catalina Esquivel</t>
  </si>
  <si>
    <t>Ismael Bravo</t>
  </si>
  <si>
    <t>Teresa Ros</t>
  </si>
  <si>
    <t>Bruno Aguado</t>
  </si>
  <si>
    <t>Gael Prieto</t>
  </si>
  <si>
    <t>Ariadna Benítez</t>
  </si>
  <si>
    <t>Emma Valdés</t>
  </si>
  <si>
    <t>Santiago Ríos</t>
  </si>
  <si>
    <t>Clara Quesada</t>
  </si>
  <si>
    <t>Mesa</t>
  </si>
  <si>
    <t>Capacidad</t>
  </si>
  <si>
    <t>Tipo</t>
  </si>
  <si>
    <t>Asignados</t>
  </si>
  <si>
    <t>Disponibles</t>
  </si>
  <si>
    <t>Ocupación %</t>
  </si>
  <si>
    <t>Redonda</t>
  </si>
  <si>
    <t>Cómo usar:</t>
  </si>
  <si>
    <t>1) Edita la hoja 'Invitados' (marca Confirmado = Sí).</t>
  </si>
  <si>
    <t>2) Elige un invitado desde el desplegable en cada asiento.</t>
  </si>
  <si>
    <t>Mesa 1</t>
  </si>
  <si>
    <t>Asignados / Capacidad</t>
  </si>
  <si>
    <t>Mesa 2</t>
  </si>
  <si>
    <t>Mesa 3</t>
  </si>
  <si>
    <t>Mesa 4</t>
  </si>
  <si>
    <t>3) Revisa 'Sin asignar' y 'Resumen' para cerrar el plano.</t>
  </si>
  <si>
    <t>/</t>
  </si>
  <si>
    <t>1</t>
  </si>
  <si>
    <t>8</t>
  </si>
  <si>
    <t>2</t>
  </si>
  <si>
    <t>3</t>
  </si>
  <si>
    <t>4</t>
  </si>
  <si>
    <t>7</t>
  </si>
  <si>
    <t>6</t>
  </si>
  <si>
    <t>5</t>
  </si>
  <si>
    <t>Mesa 5</t>
  </si>
  <si>
    <t>Mesa 6</t>
  </si>
  <si>
    <t>Mesa 7</t>
  </si>
  <si>
    <t>Mesa 8</t>
  </si>
  <si>
    <t>Mesa 9</t>
  </si>
  <si>
    <t>Mesa 10</t>
  </si>
  <si>
    <t>Mesa 11</t>
  </si>
  <si>
    <t>Mesa 12</t>
  </si>
  <si>
    <t>9</t>
  </si>
  <si>
    <t>10</t>
  </si>
  <si>
    <t>11</t>
  </si>
  <si>
    <t>12</t>
  </si>
  <si>
    <t>Asiento</t>
  </si>
  <si>
    <t>Invitados confirmados sin asignación</t>
  </si>
  <si>
    <t>Resumen de invitados y mesas</t>
  </si>
  <si>
    <t>Total invitados (lista)</t>
  </si>
  <si>
    <t>Distribución por grupo (confirmados)</t>
  </si>
  <si>
    <t>Distribución por menú (confirmados)</t>
  </si>
  <si>
    <t>Confirmados</t>
  </si>
  <si>
    <t>Cantidad</t>
  </si>
  <si>
    <t>% sobre confirmados</t>
  </si>
  <si>
    <t>Sentados (asignados)</t>
  </si>
  <si>
    <t>Sin asignar (confirmados)</t>
  </si>
  <si>
    <t xml:space="preserve"> DISTRIBUCION DE MESAS DE BODA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</si>
</sst>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name val="Calibri"/>
    </font>
    <font>
      <b/>
      <sz val="12"/>
      <name val="Calibri"/>
    </font>
    <font>
      <sz val="9"/>
      <name val="Calibri"/>
    </font>
    <font>
      <sz val="8"/>
      <color rgb="FF777777"/>
      <name val="Calibri"/>
    </font>
    <font>
      <b/>
      <sz val="10"/>
      <name val="Calibri"/>
    </font>
    <font>
      <b/>
      <sz val="14"/>
      <name val="Calibri"/>
    </font>
    <font>
      <b/>
      <sz val="35"/>
      <color rgb="FF002060"/>
      <name val="Lucida Handwriting"/>
      <family val="4"/>
    </font>
  </fonts>
  <fills count="5">
    <fill>
      <patternFill patternType="none"/>
    </fill>
    <fill>
      <patternFill patternType="gray125"/>
    </fill>
    <fill>
      <patternFill patternType="solid">
        <fgColor rgb="FFBDE0FE"/>
      </patternFill>
    </fill>
    <fill>
      <patternFill patternType="solid">
        <fgColor rgb="FFD6EBFF"/>
      </patternFill>
    </fill>
    <fill>
      <patternFill patternType="solid">
        <fgColor rgb="FFDCEBF2"/>
        <bgColor indexed="64"/>
      </patternFill>
    </fill>
  </fills>
  <borders count="19">
    <border>
      <left/>
      <right/>
      <top/>
      <bottom/>
      <diagonal/>
    </border>
    <border>
      <left style="thin">
        <color rgb="FFAAAAAA"/>
      </left>
      <right style="thin">
        <color rgb="FFAAAAAA"/>
      </right>
      <top style="thin">
        <color rgb="FFAAAAAA"/>
      </top>
      <bottom style="thin">
        <color rgb="FFAAAAAA"/>
      </bottom>
      <diagonal/>
    </border>
    <border>
      <left/>
      <right/>
      <top style="thin">
        <color rgb="FFAAAAAA"/>
      </top>
      <bottom/>
      <diagonal/>
    </border>
    <border>
      <left/>
      <right style="thin">
        <color rgb="FFAAAAAA"/>
      </right>
      <top style="thin">
        <color rgb="FFAAAAAA"/>
      </top>
      <bottom/>
      <diagonal/>
    </border>
    <border>
      <left/>
      <right/>
      <top style="thin">
        <color rgb="FFAAAAAA"/>
      </top>
      <bottom style="thin">
        <color rgb="FFAAAAAA"/>
      </bottom>
      <diagonal/>
    </border>
    <border>
      <left/>
      <right style="thin">
        <color rgb="FFAAAAAA"/>
      </right>
      <top style="thin">
        <color rgb="FFAAAAAA"/>
      </top>
      <bottom style="thin">
        <color rgb="FFAAAAAA"/>
      </bottom>
      <diagonal/>
    </border>
    <border>
      <left style="thin">
        <color rgb="FFAAAAAA"/>
      </left>
      <right/>
      <top/>
      <bottom/>
      <diagonal/>
    </border>
    <border>
      <left/>
      <right style="thin">
        <color rgb="FFAAAAAA"/>
      </right>
      <top/>
      <bottom/>
      <diagonal/>
    </border>
    <border>
      <left style="thin">
        <color rgb="FFAAAAAA"/>
      </left>
      <right/>
      <top/>
      <bottom style="thin">
        <color rgb="FFAAAAAA"/>
      </bottom>
      <diagonal/>
    </border>
    <border>
      <left/>
      <right/>
      <top/>
      <bottom style="thin">
        <color rgb="FFAAAAAA"/>
      </bottom>
      <diagonal/>
    </border>
    <border>
      <left/>
      <right style="thin">
        <color rgb="FFAAAAAA"/>
      </right>
      <top/>
      <bottom style="thin">
        <color rgb="FFAAAAAA"/>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4">
    <xf numFmtId="0" fontId="0" fillId="0" borderId="0" xfId="0"/>
    <xf numFmtId="0" fontId="0" fillId="0" borderId="1" xfId="0" applyBorder="1" applyAlignment="1">
      <alignment horizontal="center" vertical="center" wrapText="1"/>
    </xf>
    <xf numFmtId="0" fontId="0" fillId="0" borderId="1" xfId="0" applyBorder="1" applyAlignment="1">
      <alignment horizontal="left" vertical="center" wrapText="1"/>
    </xf>
    <xf numFmtId="9" fontId="0" fillId="0" borderId="1" xfId="0" applyNumberForma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xf>
    <xf numFmtId="9" fontId="0" fillId="0" borderId="0" xfId="0" applyNumberFormat="1"/>
    <xf numFmtId="0" fontId="1" fillId="3"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1" fillId="3" borderId="0" xfId="0" applyFont="1" applyFill="1" applyAlignment="1">
      <alignment horizontal="left" vertical="center" wrapText="1"/>
    </xf>
    <xf numFmtId="0" fontId="6" fillId="3" borderId="0" xfId="0" applyFont="1" applyFill="1" applyAlignment="1">
      <alignment horizontal="left" vertical="center" wrapText="1"/>
    </xf>
    <xf numFmtId="0" fontId="0" fillId="3" borderId="0" xfId="0" applyFill="1"/>
    <xf numFmtId="0" fontId="1" fillId="2" borderId="1" xfId="0" applyFont="1" applyFill="1" applyBorder="1" applyAlignment="1">
      <alignment horizontal="left" vertical="center" wrapText="1"/>
    </xf>
    <xf numFmtId="0" fontId="1"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0" fillId="0" borderId="4" xfId="0" applyBorder="1"/>
    <xf numFmtId="0" fontId="0" fillId="0" borderId="5" xfId="0" applyBorder="1"/>
    <xf numFmtId="0" fontId="0" fillId="0" borderId="2" xfId="0" applyBorder="1"/>
    <xf numFmtId="0" fontId="0" fillId="0" borderId="3" xfId="0" applyBorder="1"/>
    <xf numFmtId="0" fontId="0" fillId="0" borderId="6" xfId="0" applyBorder="1"/>
    <xf numFmtId="0" fontId="0" fillId="0" borderId="0" xfId="0"/>
    <xf numFmtId="0" fontId="0" fillId="0" borderId="7" xfId="0" applyBorder="1"/>
    <xf numFmtId="0" fontId="0" fillId="0" borderId="8" xfId="0" applyBorder="1"/>
    <xf numFmtId="0" fontId="0" fillId="0" borderId="9" xfId="0" applyBorder="1"/>
    <xf numFmtId="0" fontId="0" fillId="0" borderId="10" xfId="0" applyBorder="1"/>
    <xf numFmtId="0" fontId="5" fillId="2" borderId="1" xfId="0" applyFont="1" applyFill="1" applyBorder="1" applyAlignment="1">
      <alignment horizontal="center" vertical="center" wrapText="1"/>
    </xf>
    <xf numFmtId="0" fontId="1" fillId="2" borderId="0" xfId="0" applyFont="1" applyFill="1"/>
    <xf numFmtId="0" fontId="0" fillId="0" borderId="12" xfId="0" applyBorder="1" applyAlignment="1">
      <alignment horizontal="left" vertical="center" wrapText="1"/>
    </xf>
    <xf numFmtId="0" fontId="0" fillId="0" borderId="0" xfId="0" applyBorder="1" applyAlignment="1">
      <alignment horizontal="left" vertical="center" wrapText="1"/>
    </xf>
    <xf numFmtId="0" fontId="0" fillId="0" borderId="15" xfId="0" applyBorder="1" applyAlignment="1">
      <alignment horizontal="left" vertical="center" wrapText="1"/>
    </xf>
    <xf numFmtId="0" fontId="0" fillId="0" borderId="17" xfId="0" applyBorder="1" applyAlignment="1">
      <alignment horizontal="left" vertical="center" wrapText="1"/>
    </xf>
    <xf numFmtId="0" fontId="7" fillId="4" borderId="0" xfId="0" applyFont="1" applyFill="1" applyAlignment="1">
      <alignment horizontal="center" vertical="center"/>
    </xf>
    <xf numFmtId="0" fontId="0" fillId="0" borderId="13" xfId="0" applyBorder="1" applyAlignment="1">
      <alignment horizontal="left" vertical="center" wrapText="1"/>
    </xf>
    <xf numFmtId="0" fontId="0" fillId="0" borderId="18" xfId="0" applyBorder="1" applyAlignment="1">
      <alignment horizontal="left"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cellXfs>
  <cellStyles count="1">
    <cellStyle name="Normal" xfId="0" builtinId="0"/>
  </cellStyles>
  <dxfs count="14">
    <dxf>
      <fill>
        <patternFill patternType="solid">
          <fgColor rgb="FFFFD6D6"/>
        </patternFill>
      </fill>
    </dxf>
    <dxf>
      <fill>
        <patternFill patternType="solid">
          <fgColor rgb="FFFFD6D6"/>
        </patternFill>
      </fill>
    </dxf>
    <dxf>
      <fill>
        <patternFill patternType="solid">
          <fgColor rgb="FFFFD6D6"/>
        </patternFill>
      </fill>
    </dxf>
    <dxf>
      <fill>
        <patternFill patternType="solid">
          <fgColor rgb="FFFFD6D6"/>
        </patternFill>
      </fill>
    </dxf>
    <dxf>
      <fill>
        <patternFill patternType="solid">
          <fgColor rgb="FFFFD6D6"/>
        </patternFill>
      </fill>
    </dxf>
    <dxf>
      <fill>
        <patternFill patternType="solid">
          <fgColor rgb="FFFFD6D6"/>
        </patternFill>
      </fill>
    </dxf>
    <dxf>
      <fill>
        <patternFill patternType="solid">
          <fgColor rgb="FFFFD6D6"/>
        </patternFill>
      </fill>
    </dxf>
    <dxf>
      <fill>
        <patternFill patternType="solid">
          <fgColor rgb="FFFFD6D6"/>
        </patternFill>
      </fill>
    </dxf>
    <dxf>
      <fill>
        <patternFill patternType="solid">
          <fgColor rgb="FFFFD6D6"/>
        </patternFill>
      </fill>
    </dxf>
    <dxf>
      <fill>
        <patternFill patternType="solid">
          <fgColor rgb="FFFFD6D6"/>
        </patternFill>
      </fill>
    </dxf>
    <dxf>
      <fill>
        <patternFill patternType="solid">
          <fgColor rgb="FFFFD6D6"/>
        </patternFill>
      </fill>
    </dxf>
    <dxf>
      <fill>
        <patternFill patternType="solid">
          <fgColor rgb="FFFFD6D6"/>
        </patternFill>
      </fill>
    </dxf>
    <dxf>
      <fill>
        <patternFill patternType="solid">
          <fgColor rgb="FFFFD6D6"/>
        </patternFill>
      </fill>
    </dxf>
    <dxf>
      <fill>
        <patternFill patternType="solid">
          <fgColor rgb="FFFFE0E0"/>
        </patternFill>
      </fill>
    </dxf>
  </dxfs>
  <tableStyles count="0" defaultTableStyle="TableStyleMedium9" defaultPivotStyle="PivotStyleLight16"/>
  <colors>
    <mruColors>
      <color rgb="FFDCEB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T61"/>
  <sheetViews>
    <sheetView showGridLines="0" tabSelected="1" zoomScale="80" zoomScaleNormal="80" workbookViewId="0">
      <selection activeCell="BX21" sqref="BX21"/>
    </sheetView>
  </sheetViews>
  <sheetFormatPr baseColWidth="10" defaultColWidth="9.140625" defaultRowHeight="15" x14ac:dyDescent="0.25"/>
  <cols>
    <col min="1" max="59" width="3.42578125" customWidth="1"/>
    <col min="60" max="72" width="3.5703125" customWidth="1"/>
  </cols>
  <sheetData>
    <row r="1" spans="3:72" ht="18" customHeight="1" x14ac:dyDescent="0.25">
      <c r="C1" s="32" t="s">
        <v>138</v>
      </c>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row>
    <row r="2" spans="3:72" ht="18" customHeight="1" x14ac:dyDescent="0.25">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row>
    <row r="3" spans="3:72" ht="18" customHeight="1" x14ac:dyDescent="0.25">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row>
    <row r="4" spans="3:72" ht="18" customHeight="1" x14ac:dyDescent="0.25">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row>
    <row r="5" spans="3:72" ht="18" customHeight="1" x14ac:dyDescent="0.25"/>
    <row r="6" spans="3:72" ht="18" customHeight="1" x14ac:dyDescent="0.25">
      <c r="C6" s="35" t="s">
        <v>97</v>
      </c>
      <c r="D6" s="36"/>
      <c r="E6" s="36"/>
      <c r="F6" s="37"/>
      <c r="G6" s="28" t="s">
        <v>98</v>
      </c>
      <c r="H6" s="28"/>
      <c r="I6" s="28"/>
      <c r="J6" s="28"/>
      <c r="K6" s="28"/>
      <c r="L6" s="28"/>
      <c r="M6" s="28"/>
      <c r="N6" s="28"/>
      <c r="O6" s="28"/>
      <c r="P6" s="28"/>
      <c r="Q6" s="28"/>
      <c r="R6" s="28"/>
      <c r="S6" s="28"/>
      <c r="T6" s="28"/>
      <c r="U6" s="28"/>
      <c r="V6" s="28"/>
      <c r="W6" s="28"/>
      <c r="X6" s="28"/>
      <c r="Y6" s="33"/>
    </row>
    <row r="7" spans="3:72" ht="18" customHeight="1" x14ac:dyDescent="0.25">
      <c r="C7" s="38"/>
      <c r="D7" s="39"/>
      <c r="E7" s="39"/>
      <c r="F7" s="40"/>
      <c r="G7" s="29" t="s">
        <v>99</v>
      </c>
      <c r="H7" s="29"/>
      <c r="I7" s="29"/>
      <c r="J7" s="29"/>
      <c r="K7" s="29"/>
      <c r="L7" s="29"/>
      <c r="M7" s="29"/>
      <c r="N7" s="29"/>
      <c r="O7" s="29"/>
      <c r="P7" s="29"/>
      <c r="Q7" s="29"/>
      <c r="R7" s="29"/>
      <c r="S7" s="29"/>
      <c r="T7" s="29"/>
      <c r="U7" s="29"/>
      <c r="V7" s="29"/>
      <c r="W7" s="29"/>
      <c r="X7" s="29"/>
      <c r="Y7" s="30"/>
    </row>
    <row r="8" spans="3:72" ht="18" customHeight="1" x14ac:dyDescent="0.25">
      <c r="C8" s="41"/>
      <c r="D8" s="42"/>
      <c r="E8" s="42"/>
      <c r="F8" s="43"/>
      <c r="G8" s="31" t="s">
        <v>105</v>
      </c>
      <c r="H8" s="31"/>
      <c r="I8" s="31"/>
      <c r="J8" s="31"/>
      <c r="K8" s="31"/>
      <c r="L8" s="31"/>
      <c r="M8" s="31"/>
      <c r="N8" s="31"/>
      <c r="O8" s="31"/>
      <c r="P8" s="31"/>
      <c r="Q8" s="31"/>
      <c r="R8" s="31"/>
      <c r="S8" s="31"/>
      <c r="T8" s="31"/>
      <c r="U8" s="31"/>
      <c r="V8" s="31"/>
      <c r="W8" s="31"/>
      <c r="X8" s="31"/>
      <c r="Y8" s="34"/>
    </row>
    <row r="9" spans="3:72" ht="18" customHeight="1" x14ac:dyDescent="0.25">
      <c r="AS9" s="4"/>
      <c r="AT9" s="4"/>
      <c r="AU9" s="4"/>
      <c r="AV9" s="4"/>
      <c r="AW9" s="4"/>
      <c r="AX9" s="4"/>
      <c r="AY9" s="4"/>
      <c r="AZ9" s="4"/>
      <c r="BA9" s="4"/>
      <c r="BB9" s="4"/>
      <c r="BC9" s="4"/>
      <c r="BD9" s="4"/>
      <c r="BE9" s="4"/>
      <c r="BF9" s="4"/>
      <c r="BG9" s="4"/>
    </row>
    <row r="10" spans="3:72" ht="18" customHeight="1" x14ac:dyDescent="0.25">
      <c r="AS10" s="4"/>
      <c r="AT10" s="4"/>
      <c r="AU10" s="4"/>
      <c r="AV10" s="4"/>
      <c r="AW10" s="4"/>
      <c r="AX10" s="4"/>
      <c r="AY10" s="4"/>
      <c r="AZ10" s="4"/>
      <c r="BA10" s="4"/>
      <c r="BB10" s="4"/>
      <c r="BC10" s="4"/>
      <c r="BD10" s="4"/>
      <c r="BE10" s="4"/>
      <c r="BF10" s="4"/>
      <c r="BG10" s="4"/>
    </row>
    <row r="11" spans="3:72" ht="18" customHeight="1" x14ac:dyDescent="0.25">
      <c r="C11" s="15" t="s">
        <v>100</v>
      </c>
      <c r="D11" s="16"/>
      <c r="E11" s="16"/>
      <c r="F11" s="16"/>
      <c r="G11" s="16"/>
      <c r="H11" s="16"/>
      <c r="I11" s="16"/>
      <c r="J11" s="16"/>
      <c r="K11" s="17"/>
      <c r="L11" s="26" t="s">
        <v>101</v>
      </c>
      <c r="M11" s="16"/>
      <c r="N11" s="16"/>
      <c r="O11" s="16"/>
      <c r="P11" s="16"/>
      <c r="Q11" s="16"/>
      <c r="R11" s="17"/>
      <c r="U11" s="15" t="s">
        <v>102</v>
      </c>
      <c r="V11" s="16"/>
      <c r="W11" s="16"/>
      <c r="X11" s="16"/>
      <c r="Y11" s="16"/>
      <c r="Z11" s="16"/>
      <c r="AA11" s="16"/>
      <c r="AB11" s="16"/>
      <c r="AC11" s="17"/>
      <c r="AD11" s="26" t="s">
        <v>101</v>
      </c>
      <c r="AE11" s="16"/>
      <c r="AF11" s="16"/>
      <c r="AG11" s="16"/>
      <c r="AH11" s="16"/>
      <c r="AI11" s="16"/>
      <c r="AJ11" s="17"/>
      <c r="AM11" s="15" t="s">
        <v>103</v>
      </c>
      <c r="AN11" s="16"/>
      <c r="AO11" s="16"/>
      <c r="AP11" s="16"/>
      <c r="AQ11" s="16"/>
      <c r="AR11" s="16"/>
      <c r="AS11" s="16"/>
      <c r="AT11" s="16"/>
      <c r="AU11" s="17"/>
      <c r="AV11" s="26" t="s">
        <v>101</v>
      </c>
      <c r="AW11" s="16"/>
      <c r="AX11" s="16"/>
      <c r="AY11" s="16"/>
      <c r="AZ11" s="16"/>
      <c r="BA11" s="16"/>
      <c r="BB11" s="17"/>
      <c r="BE11" s="15" t="s">
        <v>104</v>
      </c>
      <c r="BF11" s="16"/>
      <c r="BG11" s="16"/>
      <c r="BH11" s="16"/>
      <c r="BI11" s="16"/>
      <c r="BJ11" s="16"/>
      <c r="BK11" s="16"/>
      <c r="BL11" s="16"/>
      <c r="BM11" s="17"/>
      <c r="BN11" s="26" t="s">
        <v>101</v>
      </c>
      <c r="BO11" s="16"/>
      <c r="BP11" s="16"/>
      <c r="BQ11" s="16"/>
      <c r="BR11" s="16"/>
      <c r="BS11" s="16"/>
      <c r="BT11" s="17"/>
    </row>
    <row r="12" spans="3:72" ht="18" customHeight="1" x14ac:dyDescent="0.25">
      <c r="L12" s="1">
        <f>Mesas!E2</f>
        <v>8</v>
      </c>
      <c r="M12" s="5" t="s">
        <v>106</v>
      </c>
      <c r="O12" s="1">
        <f>Mesas!B2</f>
        <v>8</v>
      </c>
      <c r="AD12" s="1">
        <f>Mesas!E3</f>
        <v>8</v>
      </c>
      <c r="AE12" s="5" t="s">
        <v>106</v>
      </c>
      <c r="AG12" s="1">
        <f>Mesas!B3</f>
        <v>8</v>
      </c>
      <c r="AV12" s="1">
        <f>Mesas!E4</f>
        <v>1</v>
      </c>
      <c r="AW12" s="5" t="s">
        <v>106</v>
      </c>
      <c r="AY12" s="1">
        <f>Mesas!B4</f>
        <v>8</v>
      </c>
      <c r="BN12" s="1">
        <f>Mesas!E5</f>
        <v>0</v>
      </c>
      <c r="BO12" s="5" t="s">
        <v>106</v>
      </c>
      <c r="BQ12" s="1">
        <f>Mesas!B5</f>
        <v>8</v>
      </c>
    </row>
    <row r="13" spans="3:72" ht="18" customHeight="1" x14ac:dyDescent="0.25">
      <c r="F13" s="6" t="s">
        <v>107</v>
      </c>
      <c r="G13" s="9" t="s">
        <v>12</v>
      </c>
      <c r="X13" s="6" t="s">
        <v>107</v>
      </c>
      <c r="Y13" s="9" t="s">
        <v>40</v>
      </c>
      <c r="AP13" s="6" t="s">
        <v>107</v>
      </c>
      <c r="AQ13" s="9" t="s">
        <v>56</v>
      </c>
      <c r="BH13" s="6" t="s">
        <v>107</v>
      </c>
      <c r="BI13" s="9"/>
    </row>
    <row r="14" spans="3:72" ht="18" customHeight="1" x14ac:dyDescent="0.25"/>
    <row r="15" spans="3:72" ht="18" customHeight="1" x14ac:dyDescent="0.25">
      <c r="C15" s="6" t="s">
        <v>108</v>
      </c>
      <c r="D15" s="9" t="s">
        <v>39</v>
      </c>
      <c r="I15" s="6" t="s">
        <v>109</v>
      </c>
      <c r="J15" s="9" t="s">
        <v>17</v>
      </c>
      <c r="U15" s="6" t="s">
        <v>108</v>
      </c>
      <c r="V15" s="9" t="s">
        <v>54</v>
      </c>
      <c r="AA15" s="6" t="s">
        <v>109</v>
      </c>
      <c r="AB15" s="9" t="s">
        <v>42</v>
      </c>
      <c r="AM15" s="6" t="s">
        <v>108</v>
      </c>
      <c r="AN15" s="9"/>
      <c r="AS15" s="6" t="s">
        <v>109</v>
      </c>
      <c r="AT15" s="9"/>
      <c r="BE15" s="6" t="s">
        <v>108</v>
      </c>
      <c r="BF15" s="9"/>
      <c r="BK15" s="6" t="s">
        <v>109</v>
      </c>
      <c r="BL15" s="9"/>
    </row>
    <row r="16" spans="3:72" ht="18" customHeight="1" x14ac:dyDescent="0.25">
      <c r="F16" s="15" t="s">
        <v>107</v>
      </c>
      <c r="G16" s="18"/>
      <c r="H16" s="19"/>
      <c r="X16" s="15" t="s">
        <v>109</v>
      </c>
      <c r="Y16" s="18"/>
      <c r="Z16" s="19"/>
      <c r="AP16" s="15" t="s">
        <v>110</v>
      </c>
      <c r="AQ16" s="18"/>
      <c r="AR16" s="19"/>
      <c r="BH16" s="15" t="s">
        <v>111</v>
      </c>
      <c r="BI16" s="18"/>
      <c r="BJ16" s="19"/>
    </row>
    <row r="17" spans="2:72" ht="18" customHeight="1" x14ac:dyDescent="0.25">
      <c r="B17" s="6" t="s">
        <v>112</v>
      </c>
      <c r="C17" s="9" t="s">
        <v>37</v>
      </c>
      <c r="F17" s="20"/>
      <c r="G17" s="21"/>
      <c r="H17" s="22"/>
      <c r="J17" s="6" t="s">
        <v>110</v>
      </c>
      <c r="K17" s="9" t="s">
        <v>26</v>
      </c>
      <c r="T17" s="6" t="s">
        <v>112</v>
      </c>
      <c r="U17" s="9" t="s">
        <v>51</v>
      </c>
      <c r="X17" s="20"/>
      <c r="Y17" s="21"/>
      <c r="Z17" s="22"/>
      <c r="AB17" s="6" t="s">
        <v>110</v>
      </c>
      <c r="AC17" s="9" t="s">
        <v>43</v>
      </c>
      <c r="AL17" s="6" t="s">
        <v>112</v>
      </c>
      <c r="AM17" s="9"/>
      <c r="AP17" s="20"/>
      <c r="AQ17" s="21"/>
      <c r="AR17" s="22"/>
      <c r="AT17" s="6" t="s">
        <v>110</v>
      </c>
      <c r="AU17" s="9"/>
      <c r="BD17" s="6" t="s">
        <v>112</v>
      </c>
      <c r="BE17" s="9"/>
      <c r="BH17" s="20"/>
      <c r="BI17" s="21"/>
      <c r="BJ17" s="22"/>
      <c r="BL17" s="6" t="s">
        <v>110</v>
      </c>
      <c r="BM17" s="9"/>
    </row>
    <row r="18" spans="2:72" ht="18" customHeight="1" x14ac:dyDescent="0.25">
      <c r="F18" s="23"/>
      <c r="G18" s="24"/>
      <c r="H18" s="25"/>
      <c r="X18" s="23"/>
      <c r="Y18" s="24"/>
      <c r="Z18" s="25"/>
      <c r="AP18" s="23"/>
      <c r="AQ18" s="24"/>
      <c r="AR18" s="25"/>
      <c r="BH18" s="23"/>
      <c r="BI18" s="24"/>
      <c r="BJ18" s="25"/>
    </row>
    <row r="19" spans="2:72" ht="18" customHeight="1" x14ac:dyDescent="0.25">
      <c r="C19" s="6" t="s">
        <v>113</v>
      </c>
      <c r="D19" s="9" t="s">
        <v>32</v>
      </c>
      <c r="I19" s="6" t="s">
        <v>111</v>
      </c>
      <c r="J19" s="9" t="s">
        <v>27</v>
      </c>
      <c r="U19" s="6" t="s">
        <v>113</v>
      </c>
      <c r="V19" s="9" t="s">
        <v>50</v>
      </c>
      <c r="AA19" s="6" t="s">
        <v>111</v>
      </c>
      <c r="AB19" s="9" t="s">
        <v>45</v>
      </c>
      <c r="AM19" s="6" t="s">
        <v>113</v>
      </c>
      <c r="AN19" s="9"/>
      <c r="AS19" s="6" t="s">
        <v>111</v>
      </c>
      <c r="AT19" s="9"/>
      <c r="BE19" s="6" t="s">
        <v>113</v>
      </c>
      <c r="BF19" s="9"/>
      <c r="BK19" s="6" t="s">
        <v>111</v>
      </c>
      <c r="BL19" s="9"/>
    </row>
    <row r="20" spans="2:72" ht="18" customHeight="1" x14ac:dyDescent="0.25"/>
    <row r="21" spans="2:72" ht="18" customHeight="1" x14ac:dyDescent="0.25">
      <c r="F21" s="6" t="s">
        <v>114</v>
      </c>
      <c r="G21" s="9" t="s">
        <v>31</v>
      </c>
      <c r="X21" s="6" t="s">
        <v>114</v>
      </c>
      <c r="Y21" s="9" t="s">
        <v>46</v>
      </c>
      <c r="AP21" s="6" t="s">
        <v>114</v>
      </c>
      <c r="AQ21" s="9"/>
      <c r="BH21" s="6" t="s">
        <v>114</v>
      </c>
      <c r="BI21" s="9"/>
    </row>
    <row r="22" spans="2:72" ht="18" customHeight="1" x14ac:dyDescent="0.25"/>
    <row r="23" spans="2:72" ht="18" customHeight="1" x14ac:dyDescent="0.25">
      <c r="C23" s="15" t="s">
        <v>115</v>
      </c>
      <c r="D23" s="16"/>
      <c r="E23" s="16"/>
      <c r="F23" s="16"/>
      <c r="G23" s="16"/>
      <c r="H23" s="16"/>
      <c r="I23" s="16"/>
      <c r="J23" s="16"/>
      <c r="K23" s="17"/>
      <c r="L23" s="26" t="s">
        <v>101</v>
      </c>
      <c r="M23" s="16"/>
      <c r="N23" s="16"/>
      <c r="O23" s="16"/>
      <c r="P23" s="16"/>
      <c r="Q23" s="16"/>
      <c r="R23" s="17"/>
      <c r="U23" s="15" t="s">
        <v>116</v>
      </c>
      <c r="V23" s="16"/>
      <c r="W23" s="16"/>
      <c r="X23" s="16"/>
      <c r="Y23" s="16"/>
      <c r="Z23" s="16"/>
      <c r="AA23" s="16"/>
      <c r="AB23" s="16"/>
      <c r="AC23" s="17"/>
      <c r="AD23" s="26" t="s">
        <v>101</v>
      </c>
      <c r="AE23" s="16"/>
      <c r="AF23" s="16"/>
      <c r="AG23" s="16"/>
      <c r="AH23" s="16"/>
      <c r="AI23" s="16"/>
      <c r="AJ23" s="17"/>
      <c r="AM23" s="15" t="s">
        <v>117</v>
      </c>
      <c r="AN23" s="16"/>
      <c r="AO23" s="16"/>
      <c r="AP23" s="16"/>
      <c r="AQ23" s="16"/>
      <c r="AR23" s="16"/>
      <c r="AS23" s="16"/>
      <c r="AT23" s="16"/>
      <c r="AU23" s="17"/>
      <c r="AV23" s="26" t="s">
        <v>101</v>
      </c>
      <c r="AW23" s="16"/>
      <c r="AX23" s="16"/>
      <c r="AY23" s="16"/>
      <c r="AZ23" s="16"/>
      <c r="BA23" s="16"/>
      <c r="BB23" s="17"/>
      <c r="BE23" s="15" t="s">
        <v>118</v>
      </c>
      <c r="BF23" s="16"/>
      <c r="BG23" s="16"/>
      <c r="BH23" s="16"/>
      <c r="BI23" s="16"/>
      <c r="BJ23" s="16"/>
      <c r="BK23" s="16"/>
      <c r="BL23" s="16"/>
      <c r="BM23" s="17"/>
      <c r="BN23" s="26" t="s">
        <v>101</v>
      </c>
      <c r="BO23" s="16"/>
      <c r="BP23" s="16"/>
      <c r="BQ23" s="16"/>
      <c r="BR23" s="16"/>
      <c r="BS23" s="16"/>
      <c r="BT23" s="17"/>
    </row>
    <row r="24" spans="2:72" ht="18" customHeight="1" x14ac:dyDescent="0.25">
      <c r="L24" s="1">
        <f>Mesas!E6</f>
        <v>0</v>
      </c>
      <c r="M24" s="5" t="s">
        <v>106</v>
      </c>
      <c r="O24" s="1">
        <f>Mesas!B6</f>
        <v>8</v>
      </c>
      <c r="AD24" s="1">
        <f>Mesas!E7</f>
        <v>0</v>
      </c>
      <c r="AE24" s="5" t="s">
        <v>106</v>
      </c>
      <c r="AG24" s="1">
        <f>Mesas!B7</f>
        <v>8</v>
      </c>
      <c r="AV24" s="1">
        <f>Mesas!E8</f>
        <v>0</v>
      </c>
      <c r="AW24" s="5" t="s">
        <v>106</v>
      </c>
      <c r="AY24" s="1">
        <f>Mesas!B8</f>
        <v>8</v>
      </c>
      <c r="BN24" s="1">
        <f>Mesas!E9</f>
        <v>0</v>
      </c>
      <c r="BO24" s="5" t="s">
        <v>106</v>
      </c>
      <c r="BQ24" s="1">
        <f>Mesas!B9</f>
        <v>8</v>
      </c>
    </row>
    <row r="25" spans="2:72" ht="18" customHeight="1" x14ac:dyDescent="0.25">
      <c r="F25" s="6" t="s">
        <v>107</v>
      </c>
      <c r="G25" s="9"/>
      <c r="X25" s="6" t="s">
        <v>107</v>
      </c>
      <c r="Y25" s="9"/>
      <c r="AP25" s="6" t="s">
        <v>107</v>
      </c>
      <c r="AQ25" s="9"/>
      <c r="BH25" s="6" t="s">
        <v>107</v>
      </c>
      <c r="BI25" s="9"/>
    </row>
    <row r="26" spans="2:72" ht="18" customHeight="1" x14ac:dyDescent="0.25"/>
    <row r="27" spans="2:72" ht="18" customHeight="1" x14ac:dyDescent="0.25">
      <c r="C27" s="6" t="s">
        <v>108</v>
      </c>
      <c r="D27" s="9"/>
      <c r="I27" s="6" t="s">
        <v>109</v>
      </c>
      <c r="J27" s="9"/>
      <c r="U27" s="6" t="s">
        <v>108</v>
      </c>
      <c r="V27" s="9"/>
      <c r="AA27" s="6" t="s">
        <v>109</v>
      </c>
      <c r="AB27" s="9"/>
      <c r="AM27" s="6" t="s">
        <v>108</v>
      </c>
      <c r="AN27" s="9"/>
      <c r="AS27" s="6" t="s">
        <v>109</v>
      </c>
      <c r="AT27" s="9"/>
      <c r="BE27" s="6" t="s">
        <v>108</v>
      </c>
      <c r="BF27" s="9"/>
      <c r="BK27" s="6" t="s">
        <v>109</v>
      </c>
      <c r="BL27" s="9"/>
    </row>
    <row r="28" spans="2:72" ht="18" customHeight="1" x14ac:dyDescent="0.25">
      <c r="F28" s="15" t="s">
        <v>114</v>
      </c>
      <c r="G28" s="18"/>
      <c r="H28" s="19"/>
      <c r="X28" s="15" t="s">
        <v>113</v>
      </c>
      <c r="Y28" s="18"/>
      <c r="Z28" s="19"/>
      <c r="AP28" s="15" t="s">
        <v>112</v>
      </c>
      <c r="AQ28" s="18"/>
      <c r="AR28" s="19"/>
      <c r="BH28" s="15" t="s">
        <v>108</v>
      </c>
      <c r="BI28" s="18"/>
      <c r="BJ28" s="19"/>
    </row>
    <row r="29" spans="2:72" ht="18" customHeight="1" x14ac:dyDescent="0.25">
      <c r="B29" s="6" t="s">
        <v>112</v>
      </c>
      <c r="C29" s="9"/>
      <c r="F29" s="20"/>
      <c r="G29" s="21"/>
      <c r="H29" s="22"/>
      <c r="J29" s="6" t="s">
        <v>110</v>
      </c>
      <c r="K29" s="9"/>
      <c r="T29" s="6" t="s">
        <v>112</v>
      </c>
      <c r="U29" s="9"/>
      <c r="X29" s="20"/>
      <c r="Y29" s="21"/>
      <c r="Z29" s="22"/>
      <c r="AB29" s="6" t="s">
        <v>110</v>
      </c>
      <c r="AC29" s="9"/>
      <c r="AL29" s="6" t="s">
        <v>112</v>
      </c>
      <c r="AM29" s="9"/>
      <c r="AP29" s="20"/>
      <c r="AQ29" s="21"/>
      <c r="AR29" s="22"/>
      <c r="AT29" s="6" t="s">
        <v>110</v>
      </c>
      <c r="AU29" s="9"/>
      <c r="BD29" s="6" t="s">
        <v>112</v>
      </c>
      <c r="BE29" s="9"/>
      <c r="BH29" s="20"/>
      <c r="BI29" s="21"/>
      <c r="BJ29" s="22"/>
      <c r="BL29" s="6" t="s">
        <v>110</v>
      </c>
      <c r="BM29" s="9"/>
    </row>
    <row r="30" spans="2:72" ht="18" customHeight="1" x14ac:dyDescent="0.25">
      <c r="F30" s="23"/>
      <c r="G30" s="24"/>
      <c r="H30" s="25"/>
      <c r="X30" s="23"/>
      <c r="Y30" s="24"/>
      <c r="Z30" s="25"/>
      <c r="AP30" s="23"/>
      <c r="AQ30" s="24"/>
      <c r="AR30" s="25"/>
      <c r="BH30" s="23"/>
      <c r="BI30" s="24"/>
      <c r="BJ30" s="25"/>
    </row>
    <row r="31" spans="2:72" ht="18" customHeight="1" x14ac:dyDescent="0.25">
      <c r="C31" s="6" t="s">
        <v>113</v>
      </c>
      <c r="D31" s="9"/>
      <c r="I31" s="6" t="s">
        <v>111</v>
      </c>
      <c r="J31" s="9"/>
      <c r="U31" s="6" t="s">
        <v>113</v>
      </c>
      <c r="V31" s="9"/>
      <c r="AA31" s="6" t="s">
        <v>111</v>
      </c>
      <c r="AB31" s="9"/>
      <c r="AM31" s="6" t="s">
        <v>113</v>
      </c>
      <c r="AN31" s="9"/>
      <c r="AS31" s="6" t="s">
        <v>111</v>
      </c>
      <c r="AT31" s="9"/>
      <c r="BE31" s="6" t="s">
        <v>113</v>
      </c>
      <c r="BF31" s="9"/>
      <c r="BK31" s="6" t="s">
        <v>111</v>
      </c>
      <c r="BL31" s="9"/>
    </row>
    <row r="32" spans="2:72" ht="18" customHeight="1" x14ac:dyDescent="0.25"/>
    <row r="33" spans="2:72" ht="18" customHeight="1" x14ac:dyDescent="0.25">
      <c r="F33" s="6" t="s">
        <v>114</v>
      </c>
      <c r="G33" s="9"/>
      <c r="X33" s="6" t="s">
        <v>114</v>
      </c>
      <c r="Y33" s="9"/>
      <c r="AP33" s="6" t="s">
        <v>114</v>
      </c>
      <c r="AQ33" s="9"/>
      <c r="BH33" s="6" t="s">
        <v>114</v>
      </c>
      <c r="BI33" s="9"/>
    </row>
    <row r="34" spans="2:72" ht="18" customHeight="1" x14ac:dyDescent="0.25"/>
    <row r="35" spans="2:72" ht="18" customHeight="1" x14ac:dyDescent="0.25"/>
    <row r="36" spans="2:72" ht="18" customHeight="1" x14ac:dyDescent="0.25"/>
    <row r="37" spans="2:72" ht="18" customHeight="1" x14ac:dyDescent="0.25"/>
    <row r="38" spans="2:72" ht="18" customHeight="1" x14ac:dyDescent="0.25"/>
    <row r="39" spans="2:72" ht="18" customHeight="1" x14ac:dyDescent="0.25"/>
    <row r="40" spans="2:72" ht="18" customHeight="1" x14ac:dyDescent="0.25">
      <c r="C40" s="15" t="s">
        <v>119</v>
      </c>
      <c r="D40" s="16"/>
      <c r="E40" s="16"/>
      <c r="F40" s="16"/>
      <c r="G40" s="16"/>
      <c r="H40" s="16"/>
      <c r="I40" s="16"/>
      <c r="J40" s="16"/>
      <c r="K40" s="17"/>
      <c r="L40" s="26" t="s">
        <v>101</v>
      </c>
      <c r="M40" s="16"/>
      <c r="N40" s="16"/>
      <c r="O40" s="16"/>
      <c r="P40" s="16"/>
      <c r="Q40" s="16"/>
      <c r="R40" s="17"/>
      <c r="U40" s="15" t="s">
        <v>120</v>
      </c>
      <c r="V40" s="16"/>
      <c r="W40" s="16"/>
      <c r="X40" s="16"/>
      <c r="Y40" s="16"/>
      <c r="Z40" s="16"/>
      <c r="AA40" s="16"/>
      <c r="AB40" s="16"/>
      <c r="AC40" s="17"/>
      <c r="AD40" s="26" t="s">
        <v>101</v>
      </c>
      <c r="AE40" s="16"/>
      <c r="AF40" s="16"/>
      <c r="AG40" s="16"/>
      <c r="AH40" s="16"/>
      <c r="AI40" s="16"/>
      <c r="AJ40" s="17"/>
      <c r="AM40" s="15" t="s">
        <v>121</v>
      </c>
      <c r="AN40" s="16"/>
      <c r="AO40" s="16"/>
      <c r="AP40" s="16"/>
      <c r="AQ40" s="16"/>
      <c r="AR40" s="16"/>
      <c r="AS40" s="16"/>
      <c r="AT40" s="16"/>
      <c r="AU40" s="17"/>
      <c r="AV40" s="26" t="s">
        <v>101</v>
      </c>
      <c r="AW40" s="16"/>
      <c r="AX40" s="16"/>
      <c r="AY40" s="16"/>
      <c r="AZ40" s="16"/>
      <c r="BA40" s="16"/>
      <c r="BB40" s="17"/>
      <c r="BE40" s="15" t="s">
        <v>122</v>
      </c>
      <c r="BF40" s="16"/>
      <c r="BG40" s="16"/>
      <c r="BH40" s="16"/>
      <c r="BI40" s="16"/>
      <c r="BJ40" s="16"/>
      <c r="BK40" s="16"/>
      <c r="BL40" s="16"/>
      <c r="BM40" s="17"/>
      <c r="BN40" s="26" t="s">
        <v>101</v>
      </c>
      <c r="BO40" s="16"/>
      <c r="BP40" s="16"/>
      <c r="BQ40" s="16"/>
      <c r="BR40" s="16"/>
      <c r="BS40" s="16"/>
      <c r="BT40" s="17"/>
    </row>
    <row r="41" spans="2:72" ht="18" customHeight="1" x14ac:dyDescent="0.25">
      <c r="L41" s="1">
        <f>Mesas!E10</f>
        <v>0</v>
      </c>
      <c r="M41" s="5" t="s">
        <v>106</v>
      </c>
      <c r="O41" s="1">
        <f>Mesas!B10</f>
        <v>8</v>
      </c>
      <c r="AD41" s="1">
        <f>Mesas!E11</f>
        <v>0</v>
      </c>
      <c r="AE41" s="5" t="s">
        <v>106</v>
      </c>
      <c r="AG41" s="1">
        <f>Mesas!B11</f>
        <v>8</v>
      </c>
      <c r="AV41" s="1">
        <f>Mesas!E12</f>
        <v>0</v>
      </c>
      <c r="AW41" s="5" t="s">
        <v>106</v>
      </c>
      <c r="AY41" s="1">
        <f>Mesas!B12</f>
        <v>8</v>
      </c>
      <c r="BN41" s="1">
        <f>Mesas!E13</f>
        <v>0</v>
      </c>
      <c r="BO41" s="5" t="s">
        <v>106</v>
      </c>
      <c r="BQ41" s="1">
        <f>Mesas!B13</f>
        <v>8</v>
      </c>
    </row>
    <row r="42" spans="2:72" ht="18" customHeight="1" x14ac:dyDescent="0.25">
      <c r="F42" s="6" t="s">
        <v>107</v>
      </c>
      <c r="G42" s="9"/>
      <c r="X42" s="6" t="s">
        <v>107</v>
      </c>
      <c r="Y42" s="9"/>
      <c r="AP42" s="6" t="s">
        <v>107</v>
      </c>
      <c r="AQ42" s="9"/>
      <c r="BH42" s="6" t="s">
        <v>107</v>
      </c>
      <c r="BI42" s="9"/>
    </row>
    <row r="43" spans="2:72" ht="18" customHeight="1" x14ac:dyDescent="0.25"/>
    <row r="44" spans="2:72" ht="18" customHeight="1" x14ac:dyDescent="0.25">
      <c r="C44" s="6" t="s">
        <v>108</v>
      </c>
      <c r="D44" s="9"/>
      <c r="I44" s="6" t="s">
        <v>109</v>
      </c>
      <c r="J44" s="9"/>
      <c r="U44" s="6" t="s">
        <v>108</v>
      </c>
      <c r="V44" s="9"/>
      <c r="AA44" s="6" t="s">
        <v>109</v>
      </c>
      <c r="AB44" s="9"/>
      <c r="AM44" s="6" t="s">
        <v>108</v>
      </c>
      <c r="AN44" s="9"/>
      <c r="AS44" s="6" t="s">
        <v>109</v>
      </c>
      <c r="AT44" s="9"/>
      <c r="BE44" s="6" t="s">
        <v>108</v>
      </c>
      <c r="BF44" s="9"/>
      <c r="BK44" s="6" t="s">
        <v>109</v>
      </c>
      <c r="BL44" s="9"/>
    </row>
    <row r="45" spans="2:72" ht="18" customHeight="1" x14ac:dyDescent="0.25">
      <c r="F45" s="15" t="s">
        <v>123</v>
      </c>
      <c r="G45" s="18"/>
      <c r="H45" s="19"/>
      <c r="X45" s="15" t="s">
        <v>124</v>
      </c>
      <c r="Y45" s="18"/>
      <c r="Z45" s="19"/>
      <c r="AP45" s="15" t="s">
        <v>125</v>
      </c>
      <c r="AQ45" s="18"/>
      <c r="AR45" s="19"/>
      <c r="BH45" s="15" t="s">
        <v>126</v>
      </c>
      <c r="BI45" s="18"/>
      <c r="BJ45" s="19"/>
    </row>
    <row r="46" spans="2:72" ht="18" customHeight="1" x14ac:dyDescent="0.25">
      <c r="B46" s="6" t="s">
        <v>112</v>
      </c>
      <c r="C46" s="9"/>
      <c r="F46" s="20"/>
      <c r="G46" s="21"/>
      <c r="H46" s="22"/>
      <c r="J46" s="6" t="s">
        <v>110</v>
      </c>
      <c r="K46" s="9"/>
      <c r="T46" s="6" t="s">
        <v>112</v>
      </c>
      <c r="U46" s="9"/>
      <c r="X46" s="20"/>
      <c r="Y46" s="21"/>
      <c r="Z46" s="22"/>
      <c r="AB46" s="6" t="s">
        <v>110</v>
      </c>
      <c r="AC46" s="9"/>
      <c r="AL46" s="6" t="s">
        <v>112</v>
      </c>
      <c r="AM46" s="9"/>
      <c r="AP46" s="20"/>
      <c r="AQ46" s="21"/>
      <c r="AR46" s="22"/>
      <c r="AT46" s="6" t="s">
        <v>110</v>
      </c>
      <c r="AU46" s="9"/>
      <c r="BD46" s="6" t="s">
        <v>112</v>
      </c>
      <c r="BE46" s="9"/>
      <c r="BH46" s="20"/>
      <c r="BI46" s="21"/>
      <c r="BJ46" s="22"/>
      <c r="BL46" s="6" t="s">
        <v>110</v>
      </c>
      <c r="BM46" s="9"/>
    </row>
    <row r="47" spans="2:72" ht="18" customHeight="1" x14ac:dyDescent="0.25">
      <c r="F47" s="23"/>
      <c r="G47" s="24"/>
      <c r="H47" s="25"/>
      <c r="X47" s="23"/>
      <c r="Y47" s="24"/>
      <c r="Z47" s="25"/>
      <c r="AP47" s="23"/>
      <c r="AQ47" s="24"/>
      <c r="AR47" s="25"/>
      <c r="BH47" s="23"/>
      <c r="BI47" s="24"/>
      <c r="BJ47" s="25"/>
    </row>
    <row r="48" spans="2:72" ht="18" customHeight="1" x14ac:dyDescent="0.25">
      <c r="C48" s="6" t="s">
        <v>113</v>
      </c>
      <c r="D48" s="9"/>
      <c r="I48" s="6" t="s">
        <v>111</v>
      </c>
      <c r="J48" s="9"/>
      <c r="U48" s="6" t="s">
        <v>113</v>
      </c>
      <c r="V48" s="9"/>
      <c r="AA48" s="6" t="s">
        <v>111</v>
      </c>
      <c r="AB48" s="9"/>
      <c r="AM48" s="6" t="s">
        <v>113</v>
      </c>
      <c r="AN48" s="9"/>
      <c r="AS48" s="6" t="s">
        <v>111</v>
      </c>
      <c r="AT48" s="9"/>
      <c r="BE48" s="6" t="s">
        <v>113</v>
      </c>
      <c r="BF48" s="9"/>
      <c r="BK48" s="6" t="s">
        <v>111</v>
      </c>
      <c r="BL48" s="9"/>
    </row>
    <row r="49" spans="6:61" ht="18" customHeight="1" x14ac:dyDescent="0.25"/>
    <row r="50" spans="6:61" ht="18" customHeight="1" x14ac:dyDescent="0.25">
      <c r="F50" s="6" t="s">
        <v>114</v>
      </c>
      <c r="G50" s="9"/>
      <c r="X50" s="6" t="s">
        <v>114</v>
      </c>
      <c r="Y50" s="9"/>
      <c r="AP50" s="6" t="s">
        <v>114</v>
      </c>
      <c r="AQ50" s="9"/>
      <c r="BH50" s="6" t="s">
        <v>114</v>
      </c>
      <c r="BI50" s="9"/>
    </row>
    <row r="51" spans="6:61" ht="18" customHeight="1" x14ac:dyDescent="0.25"/>
    <row r="52" spans="6:61" ht="18" customHeight="1" x14ac:dyDescent="0.25"/>
    <row r="53" spans="6:61" ht="18" customHeight="1" x14ac:dyDescent="0.25"/>
    <row r="54" spans="6:61" ht="18" customHeight="1" x14ac:dyDescent="0.25"/>
    <row r="55" spans="6:61" ht="18" customHeight="1" x14ac:dyDescent="0.25"/>
    <row r="56" spans="6:61" ht="18" customHeight="1" x14ac:dyDescent="0.25"/>
    <row r="57" spans="6:61" ht="18" customHeight="1" x14ac:dyDescent="0.25"/>
    <row r="58" spans="6:61" ht="18" customHeight="1" x14ac:dyDescent="0.25"/>
    <row r="59" spans="6:61" ht="18" customHeight="1" x14ac:dyDescent="0.25"/>
    <row r="60" spans="6:61" ht="18" customHeight="1" x14ac:dyDescent="0.25"/>
    <row r="61" spans="6:61" ht="18" customHeight="1" x14ac:dyDescent="0.25"/>
  </sheetData>
  <mergeCells count="41">
    <mergeCell ref="C1:BT4"/>
    <mergeCell ref="G6:Y6"/>
    <mergeCell ref="G8:Y8"/>
    <mergeCell ref="C6:F8"/>
    <mergeCell ref="BN40:BT40"/>
    <mergeCell ref="G7:Y7"/>
    <mergeCell ref="AD40:AJ40"/>
    <mergeCell ref="AM40:AU40"/>
    <mergeCell ref="AP45:AR47"/>
    <mergeCell ref="AV40:BB40"/>
    <mergeCell ref="BE40:BM40"/>
    <mergeCell ref="BH45:BJ47"/>
    <mergeCell ref="C40:K40"/>
    <mergeCell ref="F45:H47"/>
    <mergeCell ref="L40:R40"/>
    <mergeCell ref="U40:AC40"/>
    <mergeCell ref="X45:Z47"/>
    <mergeCell ref="BN11:BT11"/>
    <mergeCell ref="C23:K23"/>
    <mergeCell ref="F28:H30"/>
    <mergeCell ref="L23:R23"/>
    <mergeCell ref="U23:AC23"/>
    <mergeCell ref="X28:Z30"/>
    <mergeCell ref="AD23:AJ23"/>
    <mergeCell ref="AM23:AU23"/>
    <mergeCell ref="AP28:AR30"/>
    <mergeCell ref="AV23:BB23"/>
    <mergeCell ref="BE23:BM23"/>
    <mergeCell ref="BH28:BJ30"/>
    <mergeCell ref="BN23:BT23"/>
    <mergeCell ref="AD11:AJ11"/>
    <mergeCell ref="AM11:AU11"/>
    <mergeCell ref="AP16:AR18"/>
    <mergeCell ref="AV11:BB11"/>
    <mergeCell ref="BE11:BM11"/>
    <mergeCell ref="BH16:BJ18"/>
    <mergeCell ref="C11:K11"/>
    <mergeCell ref="F16:H18"/>
    <mergeCell ref="L11:R11"/>
    <mergeCell ref="U11:AC11"/>
    <mergeCell ref="X16:Z18"/>
  </mergeCells>
  <conditionalFormatting sqref="L12:O12">
    <cfRule type="expression" dxfId="12" priority="2">
      <formula>L12&gt;O12</formula>
    </cfRule>
  </conditionalFormatting>
  <conditionalFormatting sqref="L24:O24">
    <cfRule type="expression" dxfId="11" priority="6">
      <formula>L24&gt;O24</formula>
    </cfRule>
  </conditionalFormatting>
  <conditionalFormatting sqref="L41:O41">
    <cfRule type="expression" dxfId="10" priority="10">
      <formula>L41&gt;O41</formula>
    </cfRule>
  </conditionalFormatting>
  <conditionalFormatting sqref="AD12:AG12">
    <cfRule type="expression" dxfId="9" priority="3">
      <formula>AD12&gt;AG12</formula>
    </cfRule>
  </conditionalFormatting>
  <conditionalFormatting sqref="AD24:AG24">
    <cfRule type="expression" dxfId="8" priority="7">
      <formula>AD24&gt;AG24</formula>
    </cfRule>
  </conditionalFormatting>
  <conditionalFormatting sqref="AD41:AG41">
    <cfRule type="expression" dxfId="7" priority="11">
      <formula>AD41&gt;AG41</formula>
    </cfRule>
  </conditionalFormatting>
  <conditionalFormatting sqref="AV12:AY12">
    <cfRule type="expression" dxfId="6" priority="4">
      <formula>AV12&gt;AY12</formula>
    </cfRule>
  </conditionalFormatting>
  <conditionalFormatting sqref="AV24:AY24">
    <cfRule type="expression" dxfId="5" priority="8">
      <formula>AV24&gt;AY24</formula>
    </cfRule>
  </conditionalFormatting>
  <conditionalFormatting sqref="AV41:AY41">
    <cfRule type="expression" dxfId="4" priority="12">
      <formula>AV41&gt;AY41</formula>
    </cfRule>
  </conditionalFormatting>
  <conditionalFormatting sqref="BN12:BQ12">
    <cfRule type="expression" dxfId="3" priority="5">
      <formula>BN12&gt;BQ12</formula>
    </cfRule>
  </conditionalFormatting>
  <conditionalFormatting sqref="BN24:BQ24">
    <cfRule type="expression" dxfId="2" priority="9">
      <formula>BN24&gt;BQ24</formula>
    </cfRule>
  </conditionalFormatting>
  <conditionalFormatting sqref="BN41:BQ41">
    <cfRule type="expression" dxfId="1" priority="13">
      <formula>BN41&gt;BQ41</formula>
    </cfRule>
  </conditionalFormatting>
  <dataValidations disablePrompts="1" count="1">
    <dataValidation type="list" allowBlank="1" showInputMessage="1" showErrorMessage="1" errorTitle="Selección no válida" error="Elige un invitado de la lista." sqref="G13 J15 K17 J19 G21 D19 C17 D15 Y13 AB15 AC17 AB19 Y21 V19 U17 V15 AQ13 AT15 AU17 AT19 AQ21 AN19 AM17 AN15 BI13 BL15 BM17 BL19 BI21 BF19 BE17 BF15 G25 J27 K29 J31 G33 D31 C29 D27 Y25 AB27 AC29 AB31 Y33 V31 U29 V27 AQ25 AT27 AU29 AT31 AQ33 AN31 AM29 AN27 BI25 BL27 BM29 BL31 BI33 BF31 BE29 BF27 G42 J44 K46 J48 G50 D48 C46 D44 Y42 AB44 AC46 AB48 Y50 V48 U46 V44 AQ42 AT44 AU46 AT48 AQ50 AN48 AM46 AN44 BI42 BL44 BM46 BL48 BI50 BF48 BE46 BF44" xr:uid="{00000000-0002-0000-0200-000000000000}">
      <formula1>InvitadosConfirmados</formula1>
    </dataValidation>
  </dataValidations>
  <pageMargins left="0.75" right="0.75" top="1" bottom="1" header="0.5" footer="0.5"/>
  <extLst>
    <ext xmlns:x14="http://schemas.microsoft.com/office/spreadsheetml/2009/9/main" uri="{78C0D931-6437-407d-A8EE-F0AAD7539E65}">
      <x14:conditionalFormattings>
        <x14:conditionalFormatting xmlns:xm="http://schemas.microsoft.com/office/excel/2006/main">
          <x14:cfRule type="expression" priority="1" id="{00000000-000E-0000-0200-000001000000}">
            <xm:f>IFERROR(COUNTIF(Asignaciones!$A:$A,INDIRECT(ADDRESS(ROW(),COLUMN(),4)))&gt;1,FALSE)</xm:f>
            <x14:dxf>
              <fill>
                <patternFill patternType="solid">
                  <fgColor rgb="FFFFE0E0"/>
                </patternFill>
              </fill>
            </x14:dxf>
          </x14:cfRule>
          <xm:sqref>B11:BC12 A5:R5 AM5:AR5 AM9:AS10 BH9:BK10 A13:BC57 B10:R10 G7:S7 A1:C1 A2:B4 A6:C6 G8 G6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5"/>
  <sheetViews>
    <sheetView workbookViewId="0">
      <pane ySplit="1" topLeftCell="A2" activePane="bottomLeft" state="frozen"/>
      <selection pane="bottomLeft"/>
    </sheetView>
  </sheetViews>
  <sheetFormatPr baseColWidth="10" defaultColWidth="9.140625" defaultRowHeight="15" x14ac:dyDescent="0.25"/>
  <cols>
    <col min="1" max="12" width="18" customWidth="1"/>
  </cols>
  <sheetData>
    <row r="1" spans="1:12" ht="30" x14ac:dyDescent="0.25">
      <c r="A1" s="8" t="s">
        <v>0</v>
      </c>
      <c r="B1" s="8" t="s">
        <v>1</v>
      </c>
      <c r="C1" s="8" t="s">
        <v>2</v>
      </c>
      <c r="D1" s="8" t="s">
        <v>3</v>
      </c>
      <c r="E1" s="8" t="s">
        <v>4</v>
      </c>
      <c r="F1" s="8" t="s">
        <v>5</v>
      </c>
      <c r="G1" s="8" t="s">
        <v>6</v>
      </c>
      <c r="H1" s="8" t="s">
        <v>7</v>
      </c>
      <c r="I1" s="8" t="s">
        <v>8</v>
      </c>
      <c r="J1" s="8" t="s">
        <v>9</v>
      </c>
      <c r="K1" s="8" t="s">
        <v>10</v>
      </c>
      <c r="L1" s="8" t="s">
        <v>11</v>
      </c>
    </row>
    <row r="2" spans="1:12" x14ac:dyDescent="0.25">
      <c r="A2">
        <v>1</v>
      </c>
      <c r="B2" t="s">
        <v>12</v>
      </c>
      <c r="C2" t="s">
        <v>13</v>
      </c>
      <c r="D2" t="s">
        <v>14</v>
      </c>
      <c r="E2">
        <v>56</v>
      </c>
      <c r="F2" t="s">
        <v>15</v>
      </c>
      <c r="G2" t="s">
        <v>16</v>
      </c>
    </row>
    <row r="3" spans="1:12" x14ac:dyDescent="0.25">
      <c r="A3">
        <v>2</v>
      </c>
      <c r="B3" t="s">
        <v>17</v>
      </c>
      <c r="C3" t="s">
        <v>18</v>
      </c>
      <c r="D3" t="s">
        <v>14</v>
      </c>
      <c r="E3">
        <v>52</v>
      </c>
      <c r="F3" t="s">
        <v>15</v>
      </c>
      <c r="G3" t="s">
        <v>19</v>
      </c>
    </row>
    <row r="4" spans="1:12" x14ac:dyDescent="0.25">
      <c r="A4">
        <v>3</v>
      </c>
      <c r="B4" t="s">
        <v>20</v>
      </c>
      <c r="C4" t="s">
        <v>21</v>
      </c>
      <c r="D4" t="s">
        <v>14</v>
      </c>
      <c r="E4">
        <v>17</v>
      </c>
      <c r="F4" t="s">
        <v>22</v>
      </c>
      <c r="G4" t="s">
        <v>23</v>
      </c>
    </row>
    <row r="5" spans="1:12" x14ac:dyDescent="0.25">
      <c r="A5">
        <v>4</v>
      </c>
      <c r="B5" t="s">
        <v>24</v>
      </c>
      <c r="C5" t="s">
        <v>25</v>
      </c>
      <c r="D5" t="s">
        <v>14</v>
      </c>
      <c r="E5">
        <v>17</v>
      </c>
      <c r="F5" t="s">
        <v>22</v>
      </c>
      <c r="G5" t="s">
        <v>16</v>
      </c>
    </row>
    <row r="6" spans="1:12" x14ac:dyDescent="0.25">
      <c r="A6">
        <v>5</v>
      </c>
      <c r="B6" t="s">
        <v>26</v>
      </c>
      <c r="C6" t="s">
        <v>18</v>
      </c>
      <c r="D6" t="s">
        <v>14</v>
      </c>
      <c r="E6">
        <v>34</v>
      </c>
      <c r="F6" t="s">
        <v>15</v>
      </c>
      <c r="G6" t="s">
        <v>19</v>
      </c>
    </row>
    <row r="7" spans="1:12" x14ac:dyDescent="0.25">
      <c r="A7">
        <v>6</v>
      </c>
      <c r="B7" t="s">
        <v>27</v>
      </c>
      <c r="C7" t="s">
        <v>18</v>
      </c>
      <c r="D7" t="s">
        <v>28</v>
      </c>
      <c r="E7">
        <v>12</v>
      </c>
      <c r="F7" t="s">
        <v>15</v>
      </c>
      <c r="G7" t="s">
        <v>16</v>
      </c>
    </row>
    <row r="8" spans="1:12" x14ac:dyDescent="0.25">
      <c r="A8">
        <v>7</v>
      </c>
      <c r="B8" t="s">
        <v>29</v>
      </c>
      <c r="C8" t="s">
        <v>18</v>
      </c>
      <c r="D8" t="s">
        <v>14</v>
      </c>
      <c r="E8">
        <v>43</v>
      </c>
      <c r="F8" t="s">
        <v>22</v>
      </c>
      <c r="G8" t="s">
        <v>30</v>
      </c>
    </row>
    <row r="9" spans="1:12" x14ac:dyDescent="0.25">
      <c r="A9">
        <v>8</v>
      </c>
      <c r="B9" t="s">
        <v>31</v>
      </c>
      <c r="C9" t="s">
        <v>18</v>
      </c>
      <c r="D9" t="s">
        <v>14</v>
      </c>
      <c r="E9">
        <v>45</v>
      </c>
      <c r="F9" t="s">
        <v>15</v>
      </c>
      <c r="G9" t="s">
        <v>16</v>
      </c>
    </row>
    <row r="10" spans="1:12" x14ac:dyDescent="0.25">
      <c r="A10">
        <v>9</v>
      </c>
      <c r="B10" t="s">
        <v>32</v>
      </c>
      <c r="C10" t="s">
        <v>18</v>
      </c>
      <c r="D10" t="s">
        <v>14</v>
      </c>
      <c r="E10">
        <v>53</v>
      </c>
      <c r="F10" t="s">
        <v>15</v>
      </c>
      <c r="G10" t="s">
        <v>19</v>
      </c>
    </row>
    <row r="11" spans="1:12" x14ac:dyDescent="0.25">
      <c r="A11">
        <v>10</v>
      </c>
      <c r="B11" t="s">
        <v>33</v>
      </c>
      <c r="C11" t="s">
        <v>25</v>
      </c>
      <c r="D11" t="s">
        <v>14</v>
      </c>
      <c r="E11">
        <v>32</v>
      </c>
      <c r="F11" t="s">
        <v>22</v>
      </c>
      <c r="G11" t="s">
        <v>19</v>
      </c>
    </row>
    <row r="12" spans="1:12" x14ac:dyDescent="0.25">
      <c r="A12">
        <v>11</v>
      </c>
      <c r="B12" t="s">
        <v>34</v>
      </c>
      <c r="C12" t="s">
        <v>35</v>
      </c>
      <c r="D12" t="s">
        <v>28</v>
      </c>
      <c r="E12">
        <v>65</v>
      </c>
      <c r="F12" t="s">
        <v>22</v>
      </c>
      <c r="G12" t="s">
        <v>36</v>
      </c>
    </row>
    <row r="13" spans="1:12" x14ac:dyDescent="0.25">
      <c r="A13">
        <v>12</v>
      </c>
      <c r="B13" t="s">
        <v>37</v>
      </c>
      <c r="C13" t="s">
        <v>13</v>
      </c>
      <c r="D13" t="s">
        <v>14</v>
      </c>
      <c r="E13">
        <v>29</v>
      </c>
      <c r="F13" t="s">
        <v>15</v>
      </c>
      <c r="G13" t="s">
        <v>16</v>
      </c>
    </row>
    <row r="14" spans="1:12" x14ac:dyDescent="0.25">
      <c r="A14">
        <v>13</v>
      </c>
      <c r="B14" t="s">
        <v>38</v>
      </c>
      <c r="C14" t="s">
        <v>18</v>
      </c>
      <c r="D14" t="s">
        <v>28</v>
      </c>
      <c r="E14">
        <v>73</v>
      </c>
      <c r="F14" t="s">
        <v>22</v>
      </c>
      <c r="G14" t="s">
        <v>36</v>
      </c>
    </row>
    <row r="15" spans="1:12" x14ac:dyDescent="0.25">
      <c r="A15">
        <v>14</v>
      </c>
      <c r="B15" t="s">
        <v>39</v>
      </c>
      <c r="C15" t="s">
        <v>35</v>
      </c>
      <c r="D15" t="s">
        <v>28</v>
      </c>
      <c r="E15">
        <v>15</v>
      </c>
      <c r="F15" t="s">
        <v>15</v>
      </c>
      <c r="G15" t="s">
        <v>19</v>
      </c>
    </row>
    <row r="16" spans="1:12" x14ac:dyDescent="0.25">
      <c r="A16">
        <v>15</v>
      </c>
      <c r="B16" t="s">
        <v>40</v>
      </c>
      <c r="C16" t="s">
        <v>35</v>
      </c>
      <c r="D16" t="s">
        <v>14</v>
      </c>
      <c r="E16">
        <v>49</v>
      </c>
      <c r="F16" t="s">
        <v>15</v>
      </c>
      <c r="G16" t="s">
        <v>23</v>
      </c>
    </row>
    <row r="17" spans="1:7" x14ac:dyDescent="0.25">
      <c r="A17">
        <v>16</v>
      </c>
      <c r="B17" t="s">
        <v>41</v>
      </c>
      <c r="C17" t="s">
        <v>35</v>
      </c>
      <c r="D17" t="s">
        <v>14</v>
      </c>
      <c r="E17">
        <v>15</v>
      </c>
      <c r="F17" t="s">
        <v>22</v>
      </c>
      <c r="G17" t="s">
        <v>36</v>
      </c>
    </row>
    <row r="18" spans="1:7" x14ac:dyDescent="0.25">
      <c r="A18">
        <v>17</v>
      </c>
      <c r="B18" t="s">
        <v>42</v>
      </c>
      <c r="C18" t="s">
        <v>13</v>
      </c>
      <c r="D18" t="s">
        <v>28</v>
      </c>
      <c r="E18">
        <v>64</v>
      </c>
      <c r="F18" t="s">
        <v>15</v>
      </c>
      <c r="G18" t="s">
        <v>16</v>
      </c>
    </row>
    <row r="19" spans="1:7" x14ac:dyDescent="0.25">
      <c r="A19">
        <v>18</v>
      </c>
      <c r="B19" t="s">
        <v>43</v>
      </c>
      <c r="C19" t="s">
        <v>13</v>
      </c>
      <c r="D19" t="s">
        <v>28</v>
      </c>
      <c r="E19">
        <v>14</v>
      </c>
      <c r="F19" t="s">
        <v>15</v>
      </c>
      <c r="G19" t="s">
        <v>36</v>
      </c>
    </row>
    <row r="20" spans="1:7" x14ac:dyDescent="0.25">
      <c r="A20">
        <v>19</v>
      </c>
      <c r="B20" t="s">
        <v>44</v>
      </c>
      <c r="C20" t="s">
        <v>18</v>
      </c>
      <c r="D20" t="s">
        <v>28</v>
      </c>
      <c r="E20">
        <v>42</v>
      </c>
      <c r="F20" t="s">
        <v>22</v>
      </c>
      <c r="G20" t="s">
        <v>36</v>
      </c>
    </row>
    <row r="21" spans="1:7" x14ac:dyDescent="0.25">
      <c r="A21">
        <v>20</v>
      </c>
      <c r="B21" t="s">
        <v>45</v>
      </c>
      <c r="C21" t="s">
        <v>25</v>
      </c>
      <c r="D21" t="s">
        <v>28</v>
      </c>
      <c r="E21">
        <v>51</v>
      </c>
      <c r="F21" t="s">
        <v>15</v>
      </c>
      <c r="G21" t="s">
        <v>19</v>
      </c>
    </row>
    <row r="22" spans="1:7" x14ac:dyDescent="0.25">
      <c r="A22">
        <v>21</v>
      </c>
      <c r="B22" t="s">
        <v>46</v>
      </c>
      <c r="C22" t="s">
        <v>25</v>
      </c>
      <c r="D22" t="s">
        <v>28</v>
      </c>
      <c r="E22">
        <v>13</v>
      </c>
      <c r="F22" t="s">
        <v>15</v>
      </c>
      <c r="G22" t="s">
        <v>36</v>
      </c>
    </row>
    <row r="23" spans="1:7" x14ac:dyDescent="0.25">
      <c r="A23">
        <v>22</v>
      </c>
      <c r="B23" t="s">
        <v>47</v>
      </c>
      <c r="C23" t="s">
        <v>21</v>
      </c>
      <c r="D23" t="s">
        <v>14</v>
      </c>
      <c r="E23">
        <v>56</v>
      </c>
      <c r="F23" t="s">
        <v>22</v>
      </c>
      <c r="G23" t="s">
        <v>23</v>
      </c>
    </row>
    <row r="24" spans="1:7" x14ac:dyDescent="0.25">
      <c r="A24">
        <v>23</v>
      </c>
      <c r="B24" t="s">
        <v>48</v>
      </c>
      <c r="C24" t="s">
        <v>25</v>
      </c>
      <c r="D24" t="s">
        <v>14</v>
      </c>
      <c r="E24">
        <v>63</v>
      </c>
      <c r="F24" t="s">
        <v>22</v>
      </c>
      <c r="G24" t="s">
        <v>19</v>
      </c>
    </row>
    <row r="25" spans="1:7" x14ac:dyDescent="0.25">
      <c r="A25">
        <v>24</v>
      </c>
      <c r="B25" t="s">
        <v>49</v>
      </c>
      <c r="C25" t="s">
        <v>13</v>
      </c>
      <c r="D25" t="s">
        <v>14</v>
      </c>
      <c r="E25">
        <v>61</v>
      </c>
      <c r="F25" t="s">
        <v>22</v>
      </c>
      <c r="G25" t="s">
        <v>23</v>
      </c>
    </row>
    <row r="26" spans="1:7" x14ac:dyDescent="0.25">
      <c r="A26">
        <v>25</v>
      </c>
      <c r="B26" t="s">
        <v>50</v>
      </c>
      <c r="C26" t="s">
        <v>13</v>
      </c>
      <c r="D26" t="s">
        <v>28</v>
      </c>
      <c r="E26">
        <v>35</v>
      </c>
      <c r="F26" t="s">
        <v>15</v>
      </c>
      <c r="G26" t="s">
        <v>16</v>
      </c>
    </row>
    <row r="27" spans="1:7" x14ac:dyDescent="0.25">
      <c r="A27">
        <v>26</v>
      </c>
      <c r="B27" t="s">
        <v>51</v>
      </c>
      <c r="C27" t="s">
        <v>21</v>
      </c>
      <c r="D27" t="s">
        <v>14</v>
      </c>
      <c r="E27">
        <v>35</v>
      </c>
      <c r="F27" t="s">
        <v>15</v>
      </c>
      <c r="G27" t="s">
        <v>16</v>
      </c>
    </row>
    <row r="28" spans="1:7" x14ac:dyDescent="0.25">
      <c r="A28">
        <v>27</v>
      </c>
      <c r="B28" t="s">
        <v>52</v>
      </c>
      <c r="C28" t="s">
        <v>35</v>
      </c>
      <c r="D28" t="s">
        <v>14</v>
      </c>
      <c r="E28">
        <v>39</v>
      </c>
      <c r="F28" t="s">
        <v>22</v>
      </c>
      <c r="G28" t="s">
        <v>16</v>
      </c>
    </row>
    <row r="29" spans="1:7" x14ac:dyDescent="0.25">
      <c r="A29">
        <v>28</v>
      </c>
      <c r="B29" t="s">
        <v>53</v>
      </c>
      <c r="C29" t="s">
        <v>21</v>
      </c>
      <c r="D29" t="s">
        <v>28</v>
      </c>
      <c r="E29">
        <v>74</v>
      </c>
      <c r="F29" t="s">
        <v>22</v>
      </c>
      <c r="G29" t="s">
        <v>19</v>
      </c>
    </row>
    <row r="30" spans="1:7" x14ac:dyDescent="0.25">
      <c r="A30">
        <v>29</v>
      </c>
      <c r="B30" t="s">
        <v>54</v>
      </c>
      <c r="C30" t="s">
        <v>18</v>
      </c>
      <c r="D30" t="s">
        <v>28</v>
      </c>
      <c r="E30">
        <v>22</v>
      </c>
      <c r="F30" t="s">
        <v>15</v>
      </c>
      <c r="G30" t="s">
        <v>23</v>
      </c>
    </row>
    <row r="31" spans="1:7" x14ac:dyDescent="0.25">
      <c r="A31">
        <v>30</v>
      </c>
      <c r="B31" t="s">
        <v>55</v>
      </c>
      <c r="C31" t="s">
        <v>18</v>
      </c>
      <c r="D31" t="s">
        <v>28</v>
      </c>
      <c r="E31">
        <v>56</v>
      </c>
      <c r="F31" t="s">
        <v>22</v>
      </c>
      <c r="G31" t="s">
        <v>23</v>
      </c>
    </row>
    <row r="32" spans="1:7" x14ac:dyDescent="0.25">
      <c r="A32">
        <v>31</v>
      </c>
      <c r="B32" t="s">
        <v>56</v>
      </c>
      <c r="C32" t="s">
        <v>25</v>
      </c>
      <c r="D32" t="s">
        <v>28</v>
      </c>
      <c r="E32">
        <v>57</v>
      </c>
      <c r="F32" t="s">
        <v>15</v>
      </c>
      <c r="G32" t="s">
        <v>30</v>
      </c>
    </row>
    <row r="33" spans="1:7" x14ac:dyDescent="0.25">
      <c r="A33">
        <v>32</v>
      </c>
      <c r="B33" t="s">
        <v>57</v>
      </c>
      <c r="C33" t="s">
        <v>25</v>
      </c>
      <c r="D33" t="s">
        <v>14</v>
      </c>
      <c r="E33">
        <v>62</v>
      </c>
      <c r="F33" t="s">
        <v>15</v>
      </c>
      <c r="G33" t="s">
        <v>16</v>
      </c>
    </row>
    <row r="34" spans="1:7" x14ac:dyDescent="0.25">
      <c r="A34">
        <v>33</v>
      </c>
      <c r="B34" t="s">
        <v>58</v>
      </c>
      <c r="C34" t="s">
        <v>13</v>
      </c>
      <c r="D34" t="s">
        <v>14</v>
      </c>
      <c r="E34">
        <v>19</v>
      </c>
      <c r="F34" t="s">
        <v>15</v>
      </c>
      <c r="G34" t="s">
        <v>19</v>
      </c>
    </row>
    <row r="35" spans="1:7" x14ac:dyDescent="0.25">
      <c r="A35">
        <v>34</v>
      </c>
      <c r="B35" t="s">
        <v>59</v>
      </c>
      <c r="C35" t="s">
        <v>21</v>
      </c>
      <c r="D35" t="s">
        <v>14</v>
      </c>
      <c r="E35">
        <v>52</v>
      </c>
      <c r="F35" t="s">
        <v>15</v>
      </c>
      <c r="G35" t="s">
        <v>16</v>
      </c>
    </row>
    <row r="36" spans="1:7" x14ac:dyDescent="0.25">
      <c r="A36">
        <v>35</v>
      </c>
      <c r="B36" t="s">
        <v>60</v>
      </c>
      <c r="C36" t="s">
        <v>21</v>
      </c>
      <c r="D36" t="s">
        <v>28</v>
      </c>
      <c r="E36">
        <v>25</v>
      </c>
      <c r="F36" t="s">
        <v>22</v>
      </c>
      <c r="G36" t="s">
        <v>36</v>
      </c>
    </row>
    <row r="37" spans="1:7" x14ac:dyDescent="0.25">
      <c r="A37">
        <v>36</v>
      </c>
      <c r="B37" t="s">
        <v>61</v>
      </c>
      <c r="C37" t="s">
        <v>18</v>
      </c>
      <c r="D37" t="s">
        <v>28</v>
      </c>
      <c r="E37">
        <v>66</v>
      </c>
      <c r="F37" t="s">
        <v>15</v>
      </c>
      <c r="G37" t="s">
        <v>16</v>
      </c>
    </row>
    <row r="38" spans="1:7" x14ac:dyDescent="0.25">
      <c r="A38">
        <v>37</v>
      </c>
      <c r="B38" t="s">
        <v>62</v>
      </c>
      <c r="C38" t="s">
        <v>35</v>
      </c>
      <c r="D38" t="s">
        <v>28</v>
      </c>
      <c r="E38">
        <v>67</v>
      </c>
      <c r="F38" t="s">
        <v>22</v>
      </c>
      <c r="G38" t="s">
        <v>36</v>
      </c>
    </row>
    <row r="39" spans="1:7" x14ac:dyDescent="0.25">
      <c r="A39">
        <v>38</v>
      </c>
      <c r="B39" t="s">
        <v>63</v>
      </c>
      <c r="C39" t="s">
        <v>25</v>
      </c>
      <c r="D39" t="s">
        <v>14</v>
      </c>
      <c r="E39">
        <v>19</v>
      </c>
      <c r="F39" t="s">
        <v>22</v>
      </c>
      <c r="G39" t="s">
        <v>36</v>
      </c>
    </row>
    <row r="40" spans="1:7" x14ac:dyDescent="0.25">
      <c r="A40">
        <v>39</v>
      </c>
      <c r="B40" t="s">
        <v>64</v>
      </c>
      <c r="C40" t="s">
        <v>35</v>
      </c>
      <c r="D40" t="s">
        <v>14</v>
      </c>
      <c r="E40">
        <v>72</v>
      </c>
      <c r="F40" t="s">
        <v>15</v>
      </c>
      <c r="G40" t="s">
        <v>30</v>
      </c>
    </row>
    <row r="41" spans="1:7" x14ac:dyDescent="0.25">
      <c r="A41">
        <v>40</v>
      </c>
      <c r="B41" t="s">
        <v>65</v>
      </c>
      <c r="C41" t="s">
        <v>18</v>
      </c>
      <c r="D41" t="s">
        <v>28</v>
      </c>
      <c r="E41">
        <v>24</v>
      </c>
      <c r="F41" t="s">
        <v>15</v>
      </c>
      <c r="G41" t="s">
        <v>19</v>
      </c>
    </row>
    <row r="42" spans="1:7" x14ac:dyDescent="0.25">
      <c r="A42">
        <v>41</v>
      </c>
      <c r="B42" t="s">
        <v>66</v>
      </c>
      <c r="C42" t="s">
        <v>13</v>
      </c>
      <c r="D42" t="s">
        <v>14</v>
      </c>
      <c r="E42">
        <v>39</v>
      </c>
      <c r="F42" t="s">
        <v>22</v>
      </c>
      <c r="G42" t="s">
        <v>30</v>
      </c>
    </row>
    <row r="43" spans="1:7" x14ac:dyDescent="0.25">
      <c r="A43">
        <v>42</v>
      </c>
      <c r="B43" t="s">
        <v>67</v>
      </c>
      <c r="C43" t="s">
        <v>13</v>
      </c>
      <c r="D43" t="s">
        <v>14</v>
      </c>
      <c r="E43">
        <v>74</v>
      </c>
      <c r="F43" t="s">
        <v>22</v>
      </c>
      <c r="G43" t="s">
        <v>30</v>
      </c>
    </row>
    <row r="44" spans="1:7" x14ac:dyDescent="0.25">
      <c r="A44">
        <v>43</v>
      </c>
      <c r="B44" t="s">
        <v>68</v>
      </c>
      <c r="C44" t="s">
        <v>18</v>
      </c>
      <c r="D44" t="s">
        <v>14</v>
      </c>
      <c r="E44">
        <v>36</v>
      </c>
      <c r="F44" t="s">
        <v>22</v>
      </c>
      <c r="G44" t="s">
        <v>30</v>
      </c>
    </row>
    <row r="45" spans="1:7" x14ac:dyDescent="0.25">
      <c r="A45">
        <v>44</v>
      </c>
      <c r="B45" t="s">
        <v>69</v>
      </c>
      <c r="C45" t="s">
        <v>21</v>
      </c>
      <c r="D45" t="s">
        <v>28</v>
      </c>
      <c r="E45">
        <v>51</v>
      </c>
      <c r="F45" t="s">
        <v>15</v>
      </c>
      <c r="G45" t="s">
        <v>16</v>
      </c>
    </row>
    <row r="46" spans="1:7" x14ac:dyDescent="0.25">
      <c r="A46">
        <v>45</v>
      </c>
      <c r="B46" t="s">
        <v>70</v>
      </c>
      <c r="C46" t="s">
        <v>13</v>
      </c>
      <c r="D46" t="s">
        <v>28</v>
      </c>
      <c r="E46">
        <v>39</v>
      </c>
      <c r="F46" t="s">
        <v>15</v>
      </c>
      <c r="G46" t="s">
        <v>19</v>
      </c>
    </row>
    <row r="47" spans="1:7" x14ac:dyDescent="0.25">
      <c r="A47">
        <v>46</v>
      </c>
      <c r="B47" t="s">
        <v>71</v>
      </c>
      <c r="C47" t="s">
        <v>13</v>
      </c>
      <c r="D47" t="s">
        <v>28</v>
      </c>
      <c r="E47">
        <v>50</v>
      </c>
      <c r="F47" t="s">
        <v>22</v>
      </c>
      <c r="G47" t="s">
        <v>16</v>
      </c>
    </row>
    <row r="48" spans="1:7" x14ac:dyDescent="0.25">
      <c r="A48">
        <v>47</v>
      </c>
      <c r="B48" t="s">
        <v>72</v>
      </c>
      <c r="C48" t="s">
        <v>21</v>
      </c>
      <c r="D48" t="s">
        <v>14</v>
      </c>
      <c r="E48">
        <v>35</v>
      </c>
      <c r="F48" t="s">
        <v>22</v>
      </c>
      <c r="G48" t="s">
        <v>30</v>
      </c>
    </row>
    <row r="49" spans="1:7" x14ac:dyDescent="0.25">
      <c r="A49">
        <v>48</v>
      </c>
      <c r="B49" t="s">
        <v>73</v>
      </c>
      <c r="C49" t="s">
        <v>13</v>
      </c>
      <c r="D49" t="s">
        <v>14</v>
      </c>
      <c r="E49">
        <v>67</v>
      </c>
      <c r="F49" t="s">
        <v>15</v>
      </c>
      <c r="G49" t="s">
        <v>23</v>
      </c>
    </row>
    <row r="50" spans="1:7" x14ac:dyDescent="0.25">
      <c r="A50">
        <v>49</v>
      </c>
      <c r="B50" t="s">
        <v>74</v>
      </c>
      <c r="C50" t="s">
        <v>13</v>
      </c>
      <c r="D50" t="s">
        <v>14</v>
      </c>
      <c r="E50">
        <v>21</v>
      </c>
      <c r="F50" t="s">
        <v>22</v>
      </c>
      <c r="G50" t="s">
        <v>30</v>
      </c>
    </row>
    <row r="51" spans="1:7" x14ac:dyDescent="0.25">
      <c r="A51">
        <v>50</v>
      </c>
      <c r="B51" t="s">
        <v>75</v>
      </c>
      <c r="C51" t="s">
        <v>35</v>
      </c>
      <c r="D51" t="s">
        <v>14</v>
      </c>
      <c r="E51">
        <v>61</v>
      </c>
      <c r="F51" t="s">
        <v>22</v>
      </c>
      <c r="G51" t="s">
        <v>16</v>
      </c>
    </row>
    <row r="52" spans="1:7" x14ac:dyDescent="0.25">
      <c r="A52">
        <v>51</v>
      </c>
      <c r="B52" t="s">
        <v>76</v>
      </c>
      <c r="C52" t="s">
        <v>35</v>
      </c>
      <c r="D52" t="s">
        <v>28</v>
      </c>
      <c r="E52">
        <v>57</v>
      </c>
      <c r="F52" t="s">
        <v>15</v>
      </c>
      <c r="G52" t="s">
        <v>30</v>
      </c>
    </row>
    <row r="53" spans="1:7" x14ac:dyDescent="0.25">
      <c r="A53">
        <v>52</v>
      </c>
      <c r="B53" t="s">
        <v>77</v>
      </c>
      <c r="C53" t="s">
        <v>21</v>
      </c>
      <c r="D53" t="s">
        <v>14</v>
      </c>
      <c r="E53">
        <v>9</v>
      </c>
      <c r="F53" t="s">
        <v>15</v>
      </c>
      <c r="G53" t="s">
        <v>19</v>
      </c>
    </row>
    <row r="54" spans="1:7" x14ac:dyDescent="0.25">
      <c r="A54">
        <v>53</v>
      </c>
      <c r="B54" t="s">
        <v>78</v>
      </c>
      <c r="C54" t="s">
        <v>35</v>
      </c>
      <c r="D54" t="s">
        <v>14</v>
      </c>
      <c r="E54">
        <v>66</v>
      </c>
      <c r="F54" t="s">
        <v>22</v>
      </c>
      <c r="G54" t="s">
        <v>30</v>
      </c>
    </row>
    <row r="55" spans="1:7" x14ac:dyDescent="0.25">
      <c r="A55">
        <v>54</v>
      </c>
      <c r="B55" t="s">
        <v>79</v>
      </c>
      <c r="C55" t="s">
        <v>18</v>
      </c>
      <c r="D55" t="s">
        <v>14</v>
      </c>
      <c r="E55">
        <v>8</v>
      </c>
      <c r="F55" t="s">
        <v>15</v>
      </c>
      <c r="G55" t="s">
        <v>16</v>
      </c>
    </row>
    <row r="56" spans="1:7" x14ac:dyDescent="0.25">
      <c r="A56">
        <v>55</v>
      </c>
      <c r="B56" t="s">
        <v>80</v>
      </c>
      <c r="C56" t="s">
        <v>18</v>
      </c>
      <c r="D56" t="s">
        <v>14</v>
      </c>
      <c r="E56">
        <v>61</v>
      </c>
      <c r="F56" t="s">
        <v>15</v>
      </c>
      <c r="G56" t="s">
        <v>30</v>
      </c>
    </row>
    <row r="57" spans="1:7" x14ac:dyDescent="0.25">
      <c r="A57">
        <v>56</v>
      </c>
      <c r="B57" t="s">
        <v>81</v>
      </c>
      <c r="C57" t="s">
        <v>25</v>
      </c>
      <c r="D57" t="s">
        <v>28</v>
      </c>
      <c r="E57">
        <v>33</v>
      </c>
      <c r="F57" t="s">
        <v>22</v>
      </c>
      <c r="G57" t="s">
        <v>19</v>
      </c>
    </row>
    <row r="58" spans="1:7" x14ac:dyDescent="0.25">
      <c r="A58">
        <v>57</v>
      </c>
      <c r="B58" t="s">
        <v>82</v>
      </c>
      <c r="C58" t="s">
        <v>21</v>
      </c>
      <c r="D58" t="s">
        <v>28</v>
      </c>
      <c r="E58">
        <v>39</v>
      </c>
      <c r="F58" t="s">
        <v>22</v>
      </c>
      <c r="G58" t="s">
        <v>30</v>
      </c>
    </row>
    <row r="59" spans="1:7" x14ac:dyDescent="0.25">
      <c r="A59">
        <v>58</v>
      </c>
      <c r="B59" t="s">
        <v>83</v>
      </c>
      <c r="C59" t="s">
        <v>25</v>
      </c>
      <c r="D59" t="s">
        <v>28</v>
      </c>
      <c r="E59">
        <v>64</v>
      </c>
      <c r="F59" t="s">
        <v>22</v>
      </c>
      <c r="G59" t="s">
        <v>19</v>
      </c>
    </row>
    <row r="60" spans="1:7" x14ac:dyDescent="0.25">
      <c r="A60">
        <v>59</v>
      </c>
      <c r="B60" t="s">
        <v>84</v>
      </c>
      <c r="C60" t="s">
        <v>21</v>
      </c>
      <c r="D60" t="s">
        <v>14</v>
      </c>
      <c r="E60">
        <v>73</v>
      </c>
      <c r="F60" t="s">
        <v>15</v>
      </c>
      <c r="G60" t="s">
        <v>23</v>
      </c>
    </row>
    <row r="61" spans="1:7" x14ac:dyDescent="0.25">
      <c r="A61">
        <v>60</v>
      </c>
      <c r="B61" t="s">
        <v>85</v>
      </c>
      <c r="C61" t="s">
        <v>21</v>
      </c>
      <c r="D61" t="s">
        <v>14</v>
      </c>
      <c r="E61">
        <v>25</v>
      </c>
      <c r="F61" t="s">
        <v>15</v>
      </c>
      <c r="G61" t="s">
        <v>30</v>
      </c>
    </row>
    <row r="62" spans="1:7" x14ac:dyDescent="0.25">
      <c r="A62">
        <v>61</v>
      </c>
      <c r="B62" t="s">
        <v>86</v>
      </c>
      <c r="C62" t="s">
        <v>35</v>
      </c>
      <c r="D62" t="s">
        <v>14</v>
      </c>
      <c r="E62">
        <v>13</v>
      </c>
      <c r="F62" t="s">
        <v>22</v>
      </c>
      <c r="G62" t="s">
        <v>19</v>
      </c>
    </row>
    <row r="63" spans="1:7" x14ac:dyDescent="0.25">
      <c r="A63">
        <v>62</v>
      </c>
      <c r="B63" t="s">
        <v>87</v>
      </c>
      <c r="C63" t="s">
        <v>18</v>
      </c>
      <c r="D63" t="s">
        <v>28</v>
      </c>
      <c r="E63">
        <v>19</v>
      </c>
      <c r="F63" t="s">
        <v>15</v>
      </c>
      <c r="G63" t="s">
        <v>30</v>
      </c>
    </row>
    <row r="64" spans="1:7" x14ac:dyDescent="0.25">
      <c r="A64">
        <v>63</v>
      </c>
      <c r="B64" t="s">
        <v>88</v>
      </c>
      <c r="C64" t="s">
        <v>21</v>
      </c>
      <c r="D64" t="s">
        <v>28</v>
      </c>
      <c r="E64">
        <v>11</v>
      </c>
      <c r="F64" t="s">
        <v>15</v>
      </c>
      <c r="G64" t="s">
        <v>19</v>
      </c>
    </row>
    <row r="65" spans="1:7" x14ac:dyDescent="0.25">
      <c r="A65">
        <v>64</v>
      </c>
      <c r="B65" t="s">
        <v>89</v>
      </c>
      <c r="C65" t="s">
        <v>35</v>
      </c>
      <c r="D65" t="s">
        <v>14</v>
      </c>
      <c r="E65">
        <v>14</v>
      </c>
      <c r="F65" t="s">
        <v>22</v>
      </c>
      <c r="G65" t="s">
        <v>36</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
  <sheetViews>
    <sheetView workbookViewId="0">
      <pane ySplit="1" topLeftCell="A2" activePane="bottomLeft" state="frozen"/>
      <selection pane="bottomLeft"/>
    </sheetView>
  </sheetViews>
  <sheetFormatPr baseColWidth="10" defaultColWidth="9.140625" defaultRowHeight="15" x14ac:dyDescent="0.25"/>
  <cols>
    <col min="1" max="1" width="10" customWidth="1"/>
    <col min="2" max="2" width="12" customWidth="1"/>
    <col min="3" max="3" width="14" customWidth="1"/>
    <col min="4" max="4" width="35" customWidth="1"/>
    <col min="5" max="6" width="12" customWidth="1"/>
    <col min="7" max="7" width="14" customWidth="1"/>
  </cols>
  <sheetData>
    <row r="1" spans="1:7" x14ac:dyDescent="0.25">
      <c r="A1" s="8" t="s">
        <v>90</v>
      </c>
      <c r="B1" s="8" t="s">
        <v>91</v>
      </c>
      <c r="C1" s="8" t="s">
        <v>92</v>
      </c>
      <c r="D1" s="8" t="s">
        <v>11</v>
      </c>
      <c r="E1" s="8" t="s">
        <v>93</v>
      </c>
      <c r="F1" s="8" t="s">
        <v>94</v>
      </c>
      <c r="G1" s="8" t="s">
        <v>95</v>
      </c>
    </row>
    <row r="2" spans="1:7" x14ac:dyDescent="0.25">
      <c r="A2" s="1">
        <v>1</v>
      </c>
      <c r="B2" s="1">
        <v>8</v>
      </c>
      <c r="C2" s="1" t="s">
        <v>96</v>
      </c>
      <c r="D2" s="2"/>
      <c r="E2" s="1">
        <f>COUNTA(Plano!G13,Plano!J15,Plano!K17,Plano!J19,Plano!G21,Plano!D19,Plano!C17,Plano!D15)</f>
        <v>8</v>
      </c>
      <c r="F2" s="1">
        <f t="shared" ref="F2:F13" si="0">B2-E2</f>
        <v>0</v>
      </c>
      <c r="G2" s="3">
        <f t="shared" ref="G2:G13" si="1">IF(B2=0,"",E2/B2)</f>
        <v>1</v>
      </c>
    </row>
    <row r="3" spans="1:7" x14ac:dyDescent="0.25">
      <c r="A3" s="1">
        <v>2</v>
      </c>
      <c r="B3" s="1">
        <v>8</v>
      </c>
      <c r="C3" s="1" t="s">
        <v>96</v>
      </c>
      <c r="D3" s="2"/>
      <c r="E3" s="1">
        <f>COUNTA(Plano!Y13,Plano!AB15,Plano!AC17,Plano!AB19,Plano!Y21,Plano!V19,Plano!U17,Plano!V15)</f>
        <v>8</v>
      </c>
      <c r="F3" s="1">
        <f t="shared" si="0"/>
        <v>0</v>
      </c>
      <c r="G3" s="3">
        <f t="shared" si="1"/>
        <v>1</v>
      </c>
    </row>
    <row r="4" spans="1:7" x14ac:dyDescent="0.25">
      <c r="A4" s="1">
        <v>3</v>
      </c>
      <c r="B4" s="1">
        <v>8</v>
      </c>
      <c r="C4" s="1" t="s">
        <v>96</v>
      </c>
      <c r="D4" s="2"/>
      <c r="E4" s="1">
        <f>COUNTA(Plano!AQ13,Plano!AT15,Plano!AU17,Plano!AT19,Plano!AQ21,Plano!AN19,Plano!AM17,Plano!AN15)</f>
        <v>1</v>
      </c>
      <c r="F4" s="1">
        <f t="shared" si="0"/>
        <v>7</v>
      </c>
      <c r="G4" s="3">
        <f t="shared" si="1"/>
        <v>0.125</v>
      </c>
    </row>
    <row r="5" spans="1:7" x14ac:dyDescent="0.25">
      <c r="A5" s="1">
        <v>4</v>
      </c>
      <c r="B5" s="1">
        <v>8</v>
      </c>
      <c r="C5" s="1" t="s">
        <v>96</v>
      </c>
      <c r="D5" s="2"/>
      <c r="E5" s="1">
        <f>COUNTA(Plano!BI13,Plano!BL15,Plano!BM17,Plano!BL19,Plano!BI21,Plano!BF19,Plano!BE17,Plano!BF15)</f>
        <v>0</v>
      </c>
      <c r="F5" s="1">
        <f t="shared" si="0"/>
        <v>8</v>
      </c>
      <c r="G5" s="3">
        <f t="shared" si="1"/>
        <v>0</v>
      </c>
    </row>
    <row r="6" spans="1:7" x14ac:dyDescent="0.25">
      <c r="A6" s="1">
        <v>5</v>
      </c>
      <c r="B6" s="1">
        <v>8</v>
      </c>
      <c r="C6" s="1" t="s">
        <v>96</v>
      </c>
      <c r="D6" s="2"/>
      <c r="E6" s="1">
        <f>COUNTA(Plano!G25,Plano!J27,Plano!K29,Plano!J31,Plano!G33,Plano!D31,Plano!C29,Plano!D27)</f>
        <v>0</v>
      </c>
      <c r="F6" s="1">
        <f t="shared" si="0"/>
        <v>8</v>
      </c>
      <c r="G6" s="3">
        <f t="shared" si="1"/>
        <v>0</v>
      </c>
    </row>
    <row r="7" spans="1:7" x14ac:dyDescent="0.25">
      <c r="A7" s="1">
        <v>6</v>
      </c>
      <c r="B7" s="1">
        <v>8</v>
      </c>
      <c r="C7" s="1" t="s">
        <v>96</v>
      </c>
      <c r="D7" s="2"/>
      <c r="E7" s="1">
        <f>COUNTA(Plano!Y25,Plano!AB27,Plano!AC29,Plano!AB31,Plano!Y33,Plano!V31,Plano!U29,Plano!V27)</f>
        <v>0</v>
      </c>
      <c r="F7" s="1">
        <f t="shared" si="0"/>
        <v>8</v>
      </c>
      <c r="G7" s="3">
        <f t="shared" si="1"/>
        <v>0</v>
      </c>
    </row>
    <row r="8" spans="1:7" x14ac:dyDescent="0.25">
      <c r="A8" s="1">
        <v>7</v>
      </c>
      <c r="B8" s="1">
        <v>8</v>
      </c>
      <c r="C8" s="1" t="s">
        <v>96</v>
      </c>
      <c r="D8" s="2"/>
      <c r="E8" s="1">
        <f>COUNTA(Plano!AQ25,Plano!AT27,Plano!AU29,Plano!AT31,Plano!AQ33,Plano!AN31,Plano!AM29,Plano!AN27)</f>
        <v>0</v>
      </c>
      <c r="F8" s="1">
        <f t="shared" si="0"/>
        <v>8</v>
      </c>
      <c r="G8" s="3">
        <f t="shared" si="1"/>
        <v>0</v>
      </c>
    </row>
    <row r="9" spans="1:7" x14ac:dyDescent="0.25">
      <c r="A9" s="1">
        <v>8</v>
      </c>
      <c r="B9" s="1">
        <v>8</v>
      </c>
      <c r="C9" s="1" t="s">
        <v>96</v>
      </c>
      <c r="D9" s="2"/>
      <c r="E9" s="1">
        <f>COUNTA(Plano!BI25,Plano!BL27,Plano!BM29,Plano!BL31,Plano!BI33,Plano!BF31,Plano!BE29,Plano!BF27)</f>
        <v>0</v>
      </c>
      <c r="F9" s="1">
        <f t="shared" si="0"/>
        <v>8</v>
      </c>
      <c r="G9" s="3">
        <f t="shared" si="1"/>
        <v>0</v>
      </c>
    </row>
    <row r="10" spans="1:7" x14ac:dyDescent="0.25">
      <c r="A10" s="1">
        <v>9</v>
      </c>
      <c r="B10" s="1">
        <v>8</v>
      </c>
      <c r="C10" s="1" t="s">
        <v>96</v>
      </c>
      <c r="D10" s="2"/>
      <c r="E10" s="1">
        <f>COUNTA(Plano!G42,Plano!J44,Plano!K46,Plano!J48,Plano!G50,Plano!D48,Plano!C46,Plano!D44)</f>
        <v>0</v>
      </c>
      <c r="F10" s="1">
        <f t="shared" si="0"/>
        <v>8</v>
      </c>
      <c r="G10" s="3">
        <f t="shared" si="1"/>
        <v>0</v>
      </c>
    </row>
    <row r="11" spans="1:7" x14ac:dyDescent="0.25">
      <c r="A11" s="1">
        <v>10</v>
      </c>
      <c r="B11" s="1">
        <v>8</v>
      </c>
      <c r="C11" s="1" t="s">
        <v>96</v>
      </c>
      <c r="D11" s="2"/>
      <c r="E11" s="1">
        <f>COUNTA(Plano!Y42,Plano!AB44,Plano!AC46,Plano!AB48,Plano!Y50,Plano!V48,Plano!U46,Plano!V44)</f>
        <v>0</v>
      </c>
      <c r="F11" s="1">
        <f t="shared" si="0"/>
        <v>8</v>
      </c>
      <c r="G11" s="3">
        <f t="shared" si="1"/>
        <v>0</v>
      </c>
    </row>
    <row r="12" spans="1:7" x14ac:dyDescent="0.25">
      <c r="A12" s="1">
        <v>11</v>
      </c>
      <c r="B12" s="1">
        <v>8</v>
      </c>
      <c r="C12" s="1" t="s">
        <v>96</v>
      </c>
      <c r="D12" s="2"/>
      <c r="E12" s="1">
        <f>COUNTA(Plano!AQ42,Plano!AT44,Plano!AU46,Plano!AT48,Plano!AQ50,Plano!AN48,Plano!AM46,Plano!AN44)</f>
        <v>0</v>
      </c>
      <c r="F12" s="1">
        <f t="shared" si="0"/>
        <v>8</v>
      </c>
      <c r="G12" s="3">
        <f t="shared" si="1"/>
        <v>0</v>
      </c>
    </row>
    <row r="13" spans="1:7" x14ac:dyDescent="0.25">
      <c r="A13" s="1">
        <v>12</v>
      </c>
      <c r="B13" s="1">
        <v>8</v>
      </c>
      <c r="C13" s="1" t="s">
        <v>96</v>
      </c>
      <c r="D13" s="2"/>
      <c r="E13" s="1">
        <f>COUNTA(Plano!BI42,Plano!BL44,Plano!BM46,Plano!BL48,Plano!BI50,Plano!BF48,Plano!BE46,Plano!BF44)</f>
        <v>0</v>
      </c>
      <c r="F13" s="1">
        <f t="shared" si="0"/>
        <v>8</v>
      </c>
      <c r="G13" s="3">
        <f t="shared" si="1"/>
        <v>0</v>
      </c>
    </row>
  </sheetData>
  <conditionalFormatting sqref="A2:G13">
    <cfRule type="expression" dxfId="0" priority="1">
      <formula>$F2&lt;0</formula>
    </cfRule>
  </conditionalFormatting>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97"/>
  <sheetViews>
    <sheetView workbookViewId="0"/>
  </sheetViews>
  <sheetFormatPr baseColWidth="10" defaultColWidth="9.140625" defaultRowHeight="15" x14ac:dyDescent="0.25"/>
  <sheetData>
    <row r="1" spans="1:1" x14ac:dyDescent="0.25">
      <c r="A1" t="s">
        <v>127</v>
      </c>
    </row>
    <row r="2" spans="1:1" x14ac:dyDescent="0.25">
      <c r="A2" t="str">
        <f>Plano!G13</f>
        <v>Ana López</v>
      </c>
    </row>
    <row r="3" spans="1:1" x14ac:dyDescent="0.25">
      <c r="A3" t="str">
        <f>Plano!J15</f>
        <v>Carlos Pérez</v>
      </c>
    </row>
    <row r="4" spans="1:1" x14ac:dyDescent="0.25">
      <c r="A4" t="str">
        <f>Plano!K17</f>
        <v>Lucía Fernández</v>
      </c>
    </row>
    <row r="5" spans="1:1" x14ac:dyDescent="0.25">
      <c r="A5" t="str">
        <f>Plano!J19</f>
        <v>Sergio Ramírez</v>
      </c>
    </row>
    <row r="6" spans="1:1" x14ac:dyDescent="0.25">
      <c r="A6" t="str">
        <f>Plano!G21</f>
        <v>David Torres</v>
      </c>
    </row>
    <row r="7" spans="1:1" x14ac:dyDescent="0.25">
      <c r="A7" t="str">
        <f>Plano!D19</f>
        <v>Elena Castillo</v>
      </c>
    </row>
    <row r="8" spans="1:1" x14ac:dyDescent="0.25">
      <c r="A8" t="str">
        <f>Plano!C17</f>
        <v>Adrián Molina</v>
      </c>
    </row>
    <row r="9" spans="1:1" x14ac:dyDescent="0.25">
      <c r="A9" t="str">
        <f>Plano!D15</f>
        <v>Iván Herrera</v>
      </c>
    </row>
    <row r="10" spans="1:1" x14ac:dyDescent="0.25">
      <c r="A10" t="str">
        <f>Plano!Y13</f>
        <v>Carmen Vázquez</v>
      </c>
    </row>
    <row r="11" spans="1:1" x14ac:dyDescent="0.25">
      <c r="A11" t="str">
        <f>Plano!AB15</f>
        <v>Andrea Romero</v>
      </c>
    </row>
    <row r="12" spans="1:1" x14ac:dyDescent="0.25">
      <c r="A12" t="str">
        <f>Plano!AC17</f>
        <v>Óscar Delgado</v>
      </c>
    </row>
    <row r="13" spans="1:1" x14ac:dyDescent="0.25">
      <c r="A13" t="str">
        <f>Plano!AB19</f>
        <v>Raúl Vega</v>
      </c>
    </row>
    <row r="14" spans="1:1" x14ac:dyDescent="0.25">
      <c r="A14" t="str">
        <f>Plano!Y21</f>
        <v>Inés Morales</v>
      </c>
    </row>
    <row r="15" spans="1:1" x14ac:dyDescent="0.25">
      <c r="A15" t="str">
        <f>Plano!V19</f>
        <v>Noa Iglesias</v>
      </c>
    </row>
    <row r="16" spans="1:1" x14ac:dyDescent="0.25">
      <c r="A16" t="str">
        <f>Plano!U17</f>
        <v>Javier Soto</v>
      </c>
    </row>
    <row r="17" spans="1:1" x14ac:dyDescent="0.25">
      <c r="A17" t="str">
        <f>Plano!V15</f>
        <v>Alicia Reyes</v>
      </c>
    </row>
    <row r="18" spans="1:1" x14ac:dyDescent="0.25">
      <c r="A18" t="str">
        <f>Plano!AQ13</f>
        <v>Claudia Vidal</v>
      </c>
    </row>
    <row r="19" spans="1:1" x14ac:dyDescent="0.25">
      <c r="A19">
        <f>Plano!AT15</f>
        <v>0</v>
      </c>
    </row>
    <row r="20" spans="1:1" x14ac:dyDescent="0.25">
      <c r="A20">
        <f>Plano!AU17</f>
        <v>0</v>
      </c>
    </row>
    <row r="21" spans="1:1" x14ac:dyDescent="0.25">
      <c r="A21">
        <f>Plano!AT19</f>
        <v>0</v>
      </c>
    </row>
    <row r="22" spans="1:1" x14ac:dyDescent="0.25">
      <c r="A22">
        <f>Plano!AQ21</f>
        <v>0</v>
      </c>
    </row>
    <row r="23" spans="1:1" x14ac:dyDescent="0.25">
      <c r="A23">
        <f>Plano!AN19</f>
        <v>0</v>
      </c>
    </row>
    <row r="24" spans="1:1" x14ac:dyDescent="0.25">
      <c r="A24">
        <f>Plano!AM17</f>
        <v>0</v>
      </c>
    </row>
    <row r="25" spans="1:1" x14ac:dyDescent="0.25">
      <c r="A25">
        <f>Plano!AN15</f>
        <v>0</v>
      </c>
    </row>
    <row r="26" spans="1:1" x14ac:dyDescent="0.25">
      <c r="A26">
        <f>Plano!BI13</f>
        <v>0</v>
      </c>
    </row>
    <row r="27" spans="1:1" x14ac:dyDescent="0.25">
      <c r="A27">
        <f>Plano!BL15</f>
        <v>0</v>
      </c>
    </row>
    <row r="28" spans="1:1" x14ac:dyDescent="0.25">
      <c r="A28">
        <f>Plano!BM17</f>
        <v>0</v>
      </c>
    </row>
    <row r="29" spans="1:1" x14ac:dyDescent="0.25">
      <c r="A29">
        <f>Plano!BL19</f>
        <v>0</v>
      </c>
    </row>
    <row r="30" spans="1:1" x14ac:dyDescent="0.25">
      <c r="A30">
        <f>Plano!BI21</f>
        <v>0</v>
      </c>
    </row>
    <row r="31" spans="1:1" x14ac:dyDescent="0.25">
      <c r="A31">
        <f>Plano!BF19</f>
        <v>0</v>
      </c>
    </row>
    <row r="32" spans="1:1" x14ac:dyDescent="0.25">
      <c r="A32">
        <f>Plano!BE17</f>
        <v>0</v>
      </c>
    </row>
    <row r="33" spans="1:1" x14ac:dyDescent="0.25">
      <c r="A33">
        <f>Plano!BF15</f>
        <v>0</v>
      </c>
    </row>
    <row r="34" spans="1:1" x14ac:dyDescent="0.25">
      <c r="A34">
        <f>Plano!G25</f>
        <v>0</v>
      </c>
    </row>
    <row r="35" spans="1:1" x14ac:dyDescent="0.25">
      <c r="A35">
        <f>Plano!J27</f>
        <v>0</v>
      </c>
    </row>
    <row r="36" spans="1:1" x14ac:dyDescent="0.25">
      <c r="A36">
        <f>Plano!K29</f>
        <v>0</v>
      </c>
    </row>
    <row r="37" spans="1:1" x14ac:dyDescent="0.25">
      <c r="A37">
        <f>Plano!J31</f>
        <v>0</v>
      </c>
    </row>
    <row r="38" spans="1:1" x14ac:dyDescent="0.25">
      <c r="A38">
        <f>Plano!G33</f>
        <v>0</v>
      </c>
    </row>
    <row r="39" spans="1:1" x14ac:dyDescent="0.25">
      <c r="A39">
        <f>Plano!D31</f>
        <v>0</v>
      </c>
    </row>
    <row r="40" spans="1:1" x14ac:dyDescent="0.25">
      <c r="A40">
        <f>Plano!C29</f>
        <v>0</v>
      </c>
    </row>
    <row r="41" spans="1:1" x14ac:dyDescent="0.25">
      <c r="A41">
        <f>Plano!D27</f>
        <v>0</v>
      </c>
    </row>
    <row r="42" spans="1:1" x14ac:dyDescent="0.25">
      <c r="A42">
        <f>Plano!Y25</f>
        <v>0</v>
      </c>
    </row>
    <row r="43" spans="1:1" x14ac:dyDescent="0.25">
      <c r="A43">
        <f>Plano!AB27</f>
        <v>0</v>
      </c>
    </row>
    <row r="44" spans="1:1" x14ac:dyDescent="0.25">
      <c r="A44">
        <f>Plano!AC29</f>
        <v>0</v>
      </c>
    </row>
    <row r="45" spans="1:1" x14ac:dyDescent="0.25">
      <c r="A45">
        <f>Plano!AB31</f>
        <v>0</v>
      </c>
    </row>
    <row r="46" spans="1:1" x14ac:dyDescent="0.25">
      <c r="A46">
        <f>Plano!Y33</f>
        <v>0</v>
      </c>
    </row>
    <row r="47" spans="1:1" x14ac:dyDescent="0.25">
      <c r="A47">
        <f>Plano!V31</f>
        <v>0</v>
      </c>
    </row>
    <row r="48" spans="1:1" x14ac:dyDescent="0.25">
      <c r="A48">
        <f>Plano!U29</f>
        <v>0</v>
      </c>
    </row>
    <row r="49" spans="1:1" x14ac:dyDescent="0.25">
      <c r="A49">
        <f>Plano!V27</f>
        <v>0</v>
      </c>
    </row>
    <row r="50" spans="1:1" x14ac:dyDescent="0.25">
      <c r="A50">
        <f>Plano!AQ25</f>
        <v>0</v>
      </c>
    </row>
    <row r="51" spans="1:1" x14ac:dyDescent="0.25">
      <c r="A51">
        <f>Plano!AT27</f>
        <v>0</v>
      </c>
    </row>
    <row r="52" spans="1:1" x14ac:dyDescent="0.25">
      <c r="A52">
        <f>Plano!AU29</f>
        <v>0</v>
      </c>
    </row>
    <row r="53" spans="1:1" x14ac:dyDescent="0.25">
      <c r="A53">
        <f>Plano!AT31</f>
        <v>0</v>
      </c>
    </row>
    <row r="54" spans="1:1" x14ac:dyDescent="0.25">
      <c r="A54">
        <f>Plano!AQ33</f>
        <v>0</v>
      </c>
    </row>
    <row r="55" spans="1:1" x14ac:dyDescent="0.25">
      <c r="A55">
        <f>Plano!AN31</f>
        <v>0</v>
      </c>
    </row>
    <row r="56" spans="1:1" x14ac:dyDescent="0.25">
      <c r="A56">
        <f>Plano!AM29</f>
        <v>0</v>
      </c>
    </row>
    <row r="57" spans="1:1" x14ac:dyDescent="0.25">
      <c r="A57">
        <f>Plano!AN27</f>
        <v>0</v>
      </c>
    </row>
    <row r="58" spans="1:1" x14ac:dyDescent="0.25">
      <c r="A58">
        <f>Plano!BI25</f>
        <v>0</v>
      </c>
    </row>
    <row r="59" spans="1:1" x14ac:dyDescent="0.25">
      <c r="A59">
        <f>Plano!BL27</f>
        <v>0</v>
      </c>
    </row>
    <row r="60" spans="1:1" x14ac:dyDescent="0.25">
      <c r="A60">
        <f>Plano!BM29</f>
        <v>0</v>
      </c>
    </row>
    <row r="61" spans="1:1" x14ac:dyDescent="0.25">
      <c r="A61">
        <f>Plano!BL31</f>
        <v>0</v>
      </c>
    </row>
    <row r="62" spans="1:1" x14ac:dyDescent="0.25">
      <c r="A62">
        <f>Plano!BI33</f>
        <v>0</v>
      </c>
    </row>
    <row r="63" spans="1:1" x14ac:dyDescent="0.25">
      <c r="A63">
        <f>Plano!BF31</f>
        <v>0</v>
      </c>
    </row>
    <row r="64" spans="1:1" x14ac:dyDescent="0.25">
      <c r="A64">
        <f>Plano!BE29</f>
        <v>0</v>
      </c>
    </row>
    <row r="65" spans="1:1" x14ac:dyDescent="0.25">
      <c r="A65">
        <f>Plano!BF27</f>
        <v>0</v>
      </c>
    </row>
    <row r="66" spans="1:1" x14ac:dyDescent="0.25">
      <c r="A66">
        <f>Plano!G42</f>
        <v>0</v>
      </c>
    </row>
    <row r="67" spans="1:1" x14ac:dyDescent="0.25">
      <c r="A67">
        <f>Plano!J44</f>
        <v>0</v>
      </c>
    </row>
    <row r="68" spans="1:1" x14ac:dyDescent="0.25">
      <c r="A68">
        <f>Plano!K46</f>
        <v>0</v>
      </c>
    </row>
    <row r="69" spans="1:1" x14ac:dyDescent="0.25">
      <c r="A69">
        <f>Plano!J48</f>
        <v>0</v>
      </c>
    </row>
    <row r="70" spans="1:1" x14ac:dyDescent="0.25">
      <c r="A70">
        <f>Plano!G50</f>
        <v>0</v>
      </c>
    </row>
    <row r="71" spans="1:1" x14ac:dyDescent="0.25">
      <c r="A71">
        <f>Plano!D48</f>
        <v>0</v>
      </c>
    </row>
    <row r="72" spans="1:1" x14ac:dyDescent="0.25">
      <c r="A72">
        <f>Plano!C46</f>
        <v>0</v>
      </c>
    </row>
    <row r="73" spans="1:1" x14ac:dyDescent="0.25">
      <c r="A73">
        <f>Plano!D44</f>
        <v>0</v>
      </c>
    </row>
    <row r="74" spans="1:1" x14ac:dyDescent="0.25">
      <c r="A74">
        <f>Plano!Y42</f>
        <v>0</v>
      </c>
    </row>
    <row r="75" spans="1:1" x14ac:dyDescent="0.25">
      <c r="A75">
        <f>Plano!AB44</f>
        <v>0</v>
      </c>
    </row>
    <row r="76" spans="1:1" x14ac:dyDescent="0.25">
      <c r="A76">
        <f>Plano!AC46</f>
        <v>0</v>
      </c>
    </row>
    <row r="77" spans="1:1" x14ac:dyDescent="0.25">
      <c r="A77">
        <f>Plano!AB48</f>
        <v>0</v>
      </c>
    </row>
    <row r="78" spans="1:1" x14ac:dyDescent="0.25">
      <c r="A78">
        <f>Plano!Y50</f>
        <v>0</v>
      </c>
    </row>
    <row r="79" spans="1:1" x14ac:dyDescent="0.25">
      <c r="A79">
        <f>Plano!V48</f>
        <v>0</v>
      </c>
    </row>
    <row r="80" spans="1:1" x14ac:dyDescent="0.25">
      <c r="A80">
        <f>Plano!U46</f>
        <v>0</v>
      </c>
    </row>
    <row r="81" spans="1:1" x14ac:dyDescent="0.25">
      <c r="A81">
        <f>Plano!V44</f>
        <v>0</v>
      </c>
    </row>
    <row r="82" spans="1:1" x14ac:dyDescent="0.25">
      <c r="A82">
        <f>Plano!AQ42</f>
        <v>0</v>
      </c>
    </row>
    <row r="83" spans="1:1" x14ac:dyDescent="0.25">
      <c r="A83">
        <f>Plano!AT44</f>
        <v>0</v>
      </c>
    </row>
    <row r="84" spans="1:1" x14ac:dyDescent="0.25">
      <c r="A84">
        <f>Plano!AU46</f>
        <v>0</v>
      </c>
    </row>
    <row r="85" spans="1:1" x14ac:dyDescent="0.25">
      <c r="A85">
        <f>Plano!AT48</f>
        <v>0</v>
      </c>
    </row>
    <row r="86" spans="1:1" x14ac:dyDescent="0.25">
      <c r="A86">
        <f>Plano!AQ50</f>
        <v>0</v>
      </c>
    </row>
    <row r="87" spans="1:1" x14ac:dyDescent="0.25">
      <c r="A87">
        <f>Plano!AN48</f>
        <v>0</v>
      </c>
    </row>
    <row r="88" spans="1:1" x14ac:dyDescent="0.25">
      <c r="A88">
        <f>Plano!AM46</f>
        <v>0</v>
      </c>
    </row>
    <row r="89" spans="1:1" x14ac:dyDescent="0.25">
      <c r="A89">
        <f>Plano!AN44</f>
        <v>0</v>
      </c>
    </row>
    <row r="90" spans="1:1" x14ac:dyDescent="0.25">
      <c r="A90">
        <f>Plano!BI42</f>
        <v>0</v>
      </c>
    </row>
    <row r="91" spans="1:1" x14ac:dyDescent="0.25">
      <c r="A91">
        <f>Plano!BL44</f>
        <v>0</v>
      </c>
    </row>
    <row r="92" spans="1:1" x14ac:dyDescent="0.25">
      <c r="A92">
        <f>Plano!BM46</f>
        <v>0</v>
      </c>
    </row>
    <row r="93" spans="1:1" x14ac:dyDescent="0.25">
      <c r="A93">
        <f>Plano!BL48</f>
        <v>0</v>
      </c>
    </row>
    <row r="94" spans="1:1" x14ac:dyDescent="0.25">
      <c r="A94">
        <f>Plano!BI50</f>
        <v>0</v>
      </c>
    </row>
    <row r="95" spans="1:1" x14ac:dyDescent="0.25">
      <c r="A95">
        <f>Plano!BF48</f>
        <v>0</v>
      </c>
    </row>
    <row r="96" spans="1:1" x14ac:dyDescent="0.25">
      <c r="A96">
        <f>Plano!BE46</f>
        <v>0</v>
      </c>
    </row>
    <row r="97" spans="1:1" x14ac:dyDescent="0.25">
      <c r="A97">
        <f>Plano!BF44</f>
        <v>0</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9.140625" defaultRowHeight="15" x14ac:dyDescent="0.25"/>
  <cols>
    <col min="1" max="1" width="40" customWidth="1"/>
  </cols>
  <sheetData>
    <row r="1" spans="1:1" x14ac:dyDescent="0.25">
      <c r="A1" s="10" t="s">
        <v>128</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6"/>
  <sheetViews>
    <sheetView workbookViewId="0"/>
  </sheetViews>
  <sheetFormatPr baseColWidth="10" defaultColWidth="9.140625" defaultRowHeight="15" x14ac:dyDescent="0.25"/>
  <cols>
    <col min="1" max="1" width="34" customWidth="1"/>
    <col min="2" max="2" width="18" customWidth="1"/>
    <col min="4" max="6" width="22" customWidth="1"/>
    <col min="8" max="10" width="22" customWidth="1"/>
  </cols>
  <sheetData>
    <row r="1" spans="1:10" ht="37.5" x14ac:dyDescent="0.25">
      <c r="A1" s="11" t="s">
        <v>129</v>
      </c>
      <c r="B1" s="12"/>
      <c r="C1" s="12"/>
      <c r="D1" s="12"/>
      <c r="E1" s="12"/>
      <c r="F1" s="12"/>
      <c r="G1" s="12"/>
      <c r="H1" s="12"/>
      <c r="I1" s="12"/>
      <c r="J1" s="12"/>
    </row>
    <row r="3" spans="1:10" x14ac:dyDescent="0.25">
      <c r="A3" s="13" t="s">
        <v>130</v>
      </c>
      <c r="B3" s="1">
        <f>COUNTA(Invitados!$B$2:$B$65)</f>
        <v>64</v>
      </c>
      <c r="D3" s="27" t="s">
        <v>131</v>
      </c>
      <c r="E3" s="21"/>
      <c r="F3" s="21"/>
      <c r="H3" s="27" t="s">
        <v>132</v>
      </c>
      <c r="I3" s="21"/>
      <c r="J3" s="21"/>
    </row>
    <row r="4" spans="1:10" x14ac:dyDescent="0.25">
      <c r="A4" s="13" t="s">
        <v>133</v>
      </c>
      <c r="B4" s="1">
        <f>COUNTIF(Invitados!$F$2:$F$65,"Sí")</f>
        <v>34</v>
      </c>
      <c r="D4" s="14" t="s">
        <v>2</v>
      </c>
      <c r="E4" s="14" t="s">
        <v>134</v>
      </c>
      <c r="F4" s="14" t="s">
        <v>135</v>
      </c>
      <c r="H4" s="14" t="s">
        <v>6</v>
      </c>
      <c r="I4" s="14" t="s">
        <v>134</v>
      </c>
      <c r="J4" s="14" t="s">
        <v>135</v>
      </c>
    </row>
    <row r="5" spans="1:10" x14ac:dyDescent="0.25">
      <c r="A5" s="13" t="s">
        <v>136</v>
      </c>
      <c r="B5" s="1">
        <f>COUNTA(AsignacionesLista)</f>
        <v>1</v>
      </c>
      <c r="F5" s="7"/>
      <c r="J5" s="7"/>
    </row>
    <row r="6" spans="1:10" x14ac:dyDescent="0.25">
      <c r="A6" s="13" t="s">
        <v>137</v>
      </c>
      <c r="B6" s="1">
        <f>B4-B5</f>
        <v>33</v>
      </c>
    </row>
  </sheetData>
  <mergeCells count="2">
    <mergeCell ref="D3:F3"/>
    <mergeCell ref="H3:J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Plano</vt:lpstr>
      <vt:lpstr>Invitados</vt:lpstr>
      <vt:lpstr>Mesas</vt:lpstr>
      <vt:lpstr>Asignaciones</vt:lpstr>
      <vt:lpstr>Sin asignar</vt:lpstr>
      <vt:lpstr>Resumen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Sergio Jiménez Canales</cp:lastModifiedBy>
  <dcterms:created xsi:type="dcterms:W3CDTF">2025-09-16T09:23:11Z</dcterms:created>
  <dcterms:modified xsi:type="dcterms:W3CDTF">2025-09-16T09:41:13Z</dcterms:modified>
</cp:coreProperties>
</file>