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rgi\Documents\SEO\SEO\AA_Webs\Plantillama\excel\Control de gastos\"/>
    </mc:Choice>
  </mc:AlternateContent>
  <xr:revisionPtr revIDLastSave="0" documentId="8_{4DA48F3D-E799-43F1-8F8F-618ED6C1022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Gastos" sheetId="1" r:id="rId1"/>
    <sheet name="Vencimientos" sheetId="2" r:id="rId2"/>
    <sheet name="Resumen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3" l="1"/>
  <c r="B8" i="3"/>
  <c r="B7" i="3"/>
  <c r="B6" i="3"/>
  <c r="B5" i="3"/>
  <c r="B4" i="3"/>
  <c r="B10" i="3" s="1"/>
  <c r="A2" i="2" a="1"/>
  <c r="A2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<sst xmlns="http://schemas.openxmlformats.org/spreadsheetml/2006/main" count="55" uniqueCount="28">
  <si>
    <t>Fecha</t>
  </si>
  <si>
    <t>Categoría</t>
  </si>
  <si>
    <t>Descripción</t>
  </si>
  <si>
    <t>Monto</t>
  </si>
  <si>
    <t>Fecha de vencimiento</t>
  </si>
  <si>
    <t>Estado</t>
  </si>
  <si>
    <t>Alimentación</t>
  </si>
  <si>
    <t>Compra semanal</t>
  </si>
  <si>
    <t>Pagado</t>
  </si>
  <si>
    <t>Servicios</t>
  </si>
  <si>
    <t>Factura Internet</t>
  </si>
  <si>
    <t>Transporte</t>
  </si>
  <si>
    <t>Gasolina</t>
  </si>
  <si>
    <t>Entretenimiento</t>
  </si>
  <si>
    <t>Cine</t>
  </si>
  <si>
    <t>Salud</t>
  </si>
  <si>
    <t>Consulta médica</t>
  </si>
  <si>
    <t>Pendiente</t>
  </si>
  <si>
    <t>Factura Luz</t>
  </si>
  <si>
    <t>Otros</t>
  </si>
  <si>
    <t>Suscripción Software</t>
  </si>
  <si>
    <t>Abono transporte</t>
  </si>
  <si>
    <t>Restaurante con amigos</t>
  </si>
  <si>
    <t>Factura Agua</t>
  </si>
  <si>
    <t>Entradas Concierto</t>
  </si>
  <si>
    <t>Resumen de Gastos por Categoría</t>
  </si>
  <si>
    <t>Total Gastado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</si>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</sst>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\€#,##0.00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Border="1"/>
    <xf numFmtId="165" fontId="0" fillId="0" borderId="1" xfId="0" applyNumberFormat="1" applyBorder="1"/>
    <xf numFmtId="0" fontId="1" fillId="0" borderId="0" xfId="0" applyFont="1"/>
    <xf numFmtId="165" fontId="1" fillId="0" borderId="1" xfId="0" applyNumberFormat="1" applyFont="1" applyBorder="1"/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/>
    <xf numFmtId="165" fontId="4" fillId="0" borderId="1" xfId="0" applyNumberFormat="1" applyFont="1" applyBorder="1"/>
  </cellXfs>
  <cellStyles count="1">
    <cellStyle name="Normal" xfId="0" builtinId="0"/>
  </cellStyles>
  <dxfs count="3"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Distribución de Gastos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Gastos por Categoría</c:v>
          </c:tx>
          <c:invertIfNegative val="0"/>
          <c:cat>
            <c:strRef>
              <c:f>Resumen!$A$4:$A$9</c:f>
              <c:strCache>
                <c:ptCount val="6"/>
                <c:pt idx="0">
                  <c:v>Alimentación</c:v>
                </c:pt>
                <c:pt idx="1">
                  <c:v>Transporte</c:v>
                </c:pt>
                <c:pt idx="2">
                  <c:v>Servicios</c:v>
                </c:pt>
                <c:pt idx="3">
                  <c:v>Entretenimiento</c:v>
                </c:pt>
                <c:pt idx="4">
                  <c:v>Salud</c:v>
                </c:pt>
                <c:pt idx="5">
                  <c:v>Otros</c:v>
                </c:pt>
              </c:strCache>
            </c:strRef>
          </c:cat>
          <c:val>
            <c:numRef>
              <c:f>Resumen!$B$4:$B$9</c:f>
              <c:numCache>
                <c:formatCode>\€#,##0.00</c:formatCode>
                <c:ptCount val="6"/>
                <c:pt idx="0">
                  <c:v>192.75</c:v>
                </c:pt>
                <c:pt idx="1">
                  <c:v>114.6</c:v>
                </c:pt>
                <c:pt idx="2">
                  <c:v>157.4</c:v>
                </c:pt>
                <c:pt idx="3">
                  <c:v>120.5</c:v>
                </c:pt>
                <c:pt idx="4">
                  <c:v>35.200000000000003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9-4981-A614-720F215E3E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010001"/>
        <c:axId val="50010002"/>
      </c:barChart>
      <c:catAx>
        <c:axId val="50010001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Categoría</a:t>
                </a:r>
              </a:p>
            </c:rich>
          </c:tx>
          <c:overlay val="0"/>
        </c:title>
        <c:numFmt formatCode="General" sourceLinked="0"/>
        <c:majorTickMark val="out"/>
        <c:minorTickMark val="none"/>
        <c:tickLblPos val="nextTo"/>
        <c:crossAx val="50010002"/>
        <c:crosses val="autoZero"/>
        <c:auto val="1"/>
        <c:lblAlgn val="ctr"/>
        <c:lblOffset val="100"/>
        <c:noMultiLvlLbl val="0"/>
      </c:catAx>
      <c:valAx>
        <c:axId val="50010002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Total Gastado (€)</a:t>
                </a:r>
              </a:p>
            </c:rich>
          </c:tx>
          <c:overlay val="0"/>
        </c:title>
        <c:numFmt formatCode="\€#,##0.00" sourceLinked="1"/>
        <c:majorTickMark val="out"/>
        <c:minorTickMark val="none"/>
        <c:tickLblPos val="nextTo"/>
        <c:crossAx val="50010001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Proporción de Gastos por Categoría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Proporción de Gastos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Resumen!$A$4:$A$9</c:f>
              <c:strCache>
                <c:ptCount val="6"/>
                <c:pt idx="0">
                  <c:v>Alimentación</c:v>
                </c:pt>
                <c:pt idx="1">
                  <c:v>Transporte</c:v>
                </c:pt>
                <c:pt idx="2">
                  <c:v>Servicios</c:v>
                </c:pt>
                <c:pt idx="3">
                  <c:v>Entretenimiento</c:v>
                </c:pt>
                <c:pt idx="4">
                  <c:v>Salud</c:v>
                </c:pt>
                <c:pt idx="5">
                  <c:v>Otros</c:v>
                </c:pt>
              </c:strCache>
            </c:strRef>
          </c:cat>
          <c:val>
            <c:numRef>
              <c:f>Resumen!$B$4:$B$9</c:f>
              <c:numCache>
                <c:formatCode>\€#,##0.00</c:formatCode>
                <c:ptCount val="6"/>
                <c:pt idx="0">
                  <c:v>192.75</c:v>
                </c:pt>
                <c:pt idx="1">
                  <c:v>114.6</c:v>
                </c:pt>
                <c:pt idx="2">
                  <c:v>157.4</c:v>
                </c:pt>
                <c:pt idx="3">
                  <c:v>120.5</c:v>
                </c:pt>
                <c:pt idx="4">
                  <c:v>35.200000000000003</c:v>
                </c:pt>
                <c:pt idx="5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8E-492F-84DC-3F62C3B37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22860</xdr:rowOff>
    </xdr:from>
    <xdr:to>
      <xdr:col>9</xdr:col>
      <xdr:colOff>182880</xdr:colOff>
      <xdr:row>14</xdr:row>
      <xdr:rowOff>129540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601980</xdr:colOff>
      <xdr:row>15</xdr:row>
      <xdr:rowOff>15240</xdr:rowOff>
    </xdr:from>
    <xdr:to>
      <xdr:col>9</xdr:col>
      <xdr:colOff>182880</xdr:colOff>
      <xdr:row>27</xdr:row>
      <xdr:rowOff>15240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2"/>
  <sheetViews>
    <sheetView tabSelected="1" workbookViewId="0">
      <pane ySplit="1" topLeftCell="A2" activePane="bottomLeft" state="frozen"/>
      <selection pane="bottomLeft" activeCell="J11" sqref="J11"/>
    </sheetView>
  </sheetViews>
  <sheetFormatPr baseColWidth="10" defaultColWidth="8.88671875" defaultRowHeight="14.4" x14ac:dyDescent="0.3"/>
  <cols>
    <col min="1" max="1" width="11.21875" bestFit="1" customWidth="1"/>
    <col min="2" max="2" width="16.44140625" bestFit="1" customWidth="1"/>
    <col min="3" max="3" width="23.5546875" bestFit="1" customWidth="1"/>
    <col min="4" max="4" width="8.21875" bestFit="1" customWidth="1"/>
    <col min="5" max="5" width="21.44140625" bestFit="1" customWidth="1"/>
    <col min="6" max="6" width="10.44140625" bestFit="1" customWidth="1"/>
  </cols>
  <sheetData>
    <row r="1" spans="1:6" ht="15.6" x14ac:dyDescent="0.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pans="1:6" ht="15.6" x14ac:dyDescent="0.3">
      <c r="A2" s="7">
        <v>45840</v>
      </c>
      <c r="B2" s="8" t="s">
        <v>6</v>
      </c>
      <c r="C2" s="9" t="s">
        <v>7</v>
      </c>
      <c r="D2" s="10">
        <v>150.75</v>
      </c>
      <c r="E2" s="7">
        <v>45840</v>
      </c>
      <c r="F2" s="8" t="s">
        <v>8</v>
      </c>
    </row>
    <row r="3" spans="1:6" ht="15.6" x14ac:dyDescent="0.3">
      <c r="A3" s="7">
        <v>45845</v>
      </c>
      <c r="B3" s="8" t="s">
        <v>9</v>
      </c>
      <c r="C3" s="9" t="s">
        <v>10</v>
      </c>
      <c r="D3" s="10">
        <v>45</v>
      </c>
      <c r="E3" s="7">
        <v>45850</v>
      </c>
      <c r="F3" s="8" t="s">
        <v>8</v>
      </c>
    </row>
    <row r="4" spans="1:6" ht="15.6" x14ac:dyDescent="0.3">
      <c r="A4" s="7">
        <v>45847</v>
      </c>
      <c r="B4" s="8" t="s">
        <v>11</v>
      </c>
      <c r="C4" s="9" t="s">
        <v>12</v>
      </c>
      <c r="D4" s="10">
        <v>60</v>
      </c>
      <c r="E4" s="7">
        <v>45847</v>
      </c>
      <c r="F4" s="8" t="s">
        <v>8</v>
      </c>
    </row>
    <row r="5" spans="1:6" ht="15.6" x14ac:dyDescent="0.3">
      <c r="A5" s="7">
        <v>45850</v>
      </c>
      <c r="B5" s="8" t="s">
        <v>13</v>
      </c>
      <c r="C5" s="9" t="s">
        <v>14</v>
      </c>
      <c r="D5" s="10">
        <v>25.5</v>
      </c>
      <c r="E5" s="7">
        <v>45850</v>
      </c>
      <c r="F5" s="8" t="s">
        <v>8</v>
      </c>
    </row>
    <row r="6" spans="1:6" ht="15.6" x14ac:dyDescent="0.3">
      <c r="A6" s="7">
        <v>45835</v>
      </c>
      <c r="B6" s="8" t="s">
        <v>15</v>
      </c>
      <c r="C6" s="9" t="s">
        <v>16</v>
      </c>
      <c r="D6" s="10">
        <v>35.200000000000003</v>
      </c>
      <c r="E6" s="7">
        <v>45853</v>
      </c>
      <c r="F6" s="8" t="s">
        <v>17</v>
      </c>
    </row>
    <row r="7" spans="1:6" ht="15.6" x14ac:dyDescent="0.3">
      <c r="A7" s="7">
        <v>45854</v>
      </c>
      <c r="B7" s="8" t="s">
        <v>9</v>
      </c>
      <c r="C7" s="9" t="s">
        <v>18</v>
      </c>
      <c r="D7" s="10">
        <v>78.900000000000006</v>
      </c>
      <c r="E7" s="7">
        <v>45855</v>
      </c>
      <c r="F7" s="8" t="s">
        <v>17</v>
      </c>
    </row>
    <row r="8" spans="1:6" ht="15.6" x14ac:dyDescent="0.3">
      <c r="A8" s="7">
        <v>45855</v>
      </c>
      <c r="B8" s="8" t="s">
        <v>19</v>
      </c>
      <c r="C8" s="9" t="s">
        <v>20</v>
      </c>
      <c r="D8" s="10">
        <v>12</v>
      </c>
      <c r="E8" s="7">
        <v>45855</v>
      </c>
      <c r="F8" s="8" t="s">
        <v>17</v>
      </c>
    </row>
    <row r="9" spans="1:6" ht="15.6" x14ac:dyDescent="0.3">
      <c r="A9" s="7">
        <v>45855</v>
      </c>
      <c r="B9" s="8" t="s">
        <v>11</v>
      </c>
      <c r="C9" s="9" t="s">
        <v>21</v>
      </c>
      <c r="D9" s="10">
        <v>54.6</v>
      </c>
      <c r="E9" s="7">
        <v>45865</v>
      </c>
      <c r="F9" s="8" t="s">
        <v>17</v>
      </c>
    </row>
    <row r="10" spans="1:6" ht="15.6" x14ac:dyDescent="0.3">
      <c r="A10" s="7">
        <v>45855</v>
      </c>
      <c r="B10" s="8" t="s">
        <v>6</v>
      </c>
      <c r="C10" s="9" t="s">
        <v>22</v>
      </c>
      <c r="D10" s="10">
        <v>42</v>
      </c>
      <c r="E10" s="7">
        <v>45870</v>
      </c>
      <c r="F10" s="8" t="s">
        <v>17</v>
      </c>
    </row>
    <row r="11" spans="1:6" ht="15.6" x14ac:dyDescent="0.3">
      <c r="A11" s="7">
        <v>45855</v>
      </c>
      <c r="B11" s="8" t="s">
        <v>9</v>
      </c>
      <c r="C11" s="9" t="s">
        <v>23</v>
      </c>
      <c r="D11" s="10">
        <v>33.5</v>
      </c>
      <c r="E11" s="7">
        <v>45875</v>
      </c>
      <c r="F11" s="8" t="s">
        <v>17</v>
      </c>
    </row>
    <row r="12" spans="1:6" ht="15.6" x14ac:dyDescent="0.3">
      <c r="A12" s="7">
        <v>45855</v>
      </c>
      <c r="B12" s="8" t="s">
        <v>13</v>
      </c>
      <c r="C12" s="9" t="s">
        <v>24</v>
      </c>
      <c r="D12" s="10">
        <v>95</v>
      </c>
      <c r="E12" s="7">
        <v>45885</v>
      </c>
      <c r="F12" s="8" t="s">
        <v>17</v>
      </c>
    </row>
  </sheetData>
  <dataValidations count="2">
    <dataValidation type="list" allowBlank="1" showInputMessage="1" showErrorMessage="1" sqref="B2:B1000" xr:uid="{00000000-0002-0000-0000-000000000000}">
      <formula1>"Alimentación,Transporte,Servicios,Entretenimiento,Salud,Otros"</formula1>
    </dataValidation>
    <dataValidation type="list" allowBlank="1" showInputMessage="1" showErrorMessage="1" sqref="F2:F1000" xr:uid="{00000000-0002-0000-0000-000001000000}">
      <formula1>"Pagado,Pendiente"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workbookViewId="0">
      <pane ySplit="1" topLeftCell="A2" activePane="bottomLeft" state="frozen"/>
      <selection pane="bottomLeft" activeCell="L15" sqref="L15"/>
    </sheetView>
  </sheetViews>
  <sheetFormatPr baseColWidth="10" defaultColWidth="8.88671875" defaultRowHeight="14.4" x14ac:dyDescent="0.3"/>
  <cols>
    <col min="1" max="1" width="6.33203125" bestFit="1" customWidth="1"/>
    <col min="2" max="2" width="14.21875" bestFit="1" customWidth="1"/>
    <col min="3" max="3" width="20.6640625" bestFit="1" customWidth="1"/>
    <col min="4" max="4" width="7.33203125" bestFit="1" customWidth="1"/>
    <col min="5" max="5" width="21.44140625" bestFit="1" customWidth="1"/>
    <col min="6" max="6" width="9.109375" bestFit="1" customWidth="1"/>
  </cols>
  <sheetData>
    <row r="1" spans="1:6" ht="15.6" x14ac:dyDescent="0.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pans="1:6" x14ac:dyDescent="0.3">
      <c r="A2" cm="1">
        <f t="array" ref="A2:F8">_xlfn._xlws.FILTER(Gastos!A2:F1000, Gastos!F2:F1000="Pendiente", "No hay gastos pendientes")</f>
        <v>45835</v>
      </c>
      <c r="B2" t="str">
        <v>Salud</v>
      </c>
      <c r="C2" t="str">
        <v>Consulta médica</v>
      </c>
      <c r="D2">
        <v>35.200000000000003</v>
      </c>
      <c r="E2">
        <v>45853</v>
      </c>
      <c r="F2" t="str">
        <v>Pendiente</v>
      </c>
    </row>
    <row r="3" spans="1:6" x14ac:dyDescent="0.3">
      <c r="A3">
        <v>45854</v>
      </c>
      <c r="B3" t="str">
        <v>Servicios</v>
      </c>
      <c r="C3" t="str">
        <v>Factura Luz</v>
      </c>
      <c r="D3">
        <v>78.900000000000006</v>
      </c>
      <c r="E3">
        <v>45855</v>
      </c>
      <c r="F3" t="str">
        <v>Pendiente</v>
      </c>
    </row>
    <row r="4" spans="1:6" x14ac:dyDescent="0.3">
      <c r="A4">
        <v>45855</v>
      </c>
      <c r="B4" t="str">
        <v>Otros</v>
      </c>
      <c r="C4" t="str">
        <v>Suscripción Software</v>
      </c>
      <c r="D4">
        <v>12</v>
      </c>
      <c r="E4">
        <v>45855</v>
      </c>
      <c r="F4" t="str">
        <v>Pendiente</v>
      </c>
    </row>
    <row r="5" spans="1:6" x14ac:dyDescent="0.3">
      <c r="A5">
        <v>45855</v>
      </c>
      <c r="B5" t="str">
        <v>Transporte</v>
      </c>
      <c r="C5" t="str">
        <v>Abono transporte</v>
      </c>
      <c r="D5">
        <v>54.6</v>
      </c>
      <c r="E5">
        <v>45865</v>
      </c>
      <c r="F5" t="str">
        <v>Pendiente</v>
      </c>
    </row>
    <row r="6" spans="1:6" x14ac:dyDescent="0.3">
      <c r="A6">
        <v>45855</v>
      </c>
      <c r="B6" t="str">
        <v>Alimentación</v>
      </c>
      <c r="C6" t="str">
        <v>Restaurante con amigos</v>
      </c>
      <c r="D6">
        <v>42</v>
      </c>
      <c r="E6">
        <v>45870</v>
      </c>
      <c r="F6" t="str">
        <v>Pendiente</v>
      </c>
    </row>
    <row r="7" spans="1:6" x14ac:dyDescent="0.3">
      <c r="A7">
        <v>45855</v>
      </c>
      <c r="B7" t="str">
        <v>Servicios</v>
      </c>
      <c r="C7" t="str">
        <v>Factura Agua</v>
      </c>
      <c r="D7">
        <v>33.5</v>
      </c>
      <c r="E7">
        <v>45875</v>
      </c>
      <c r="F7" t="str">
        <v>Pendiente</v>
      </c>
    </row>
    <row r="8" spans="1:6" x14ac:dyDescent="0.3">
      <c r="A8">
        <v>45855</v>
      </c>
      <c r="B8" t="str">
        <v>Entretenimiento</v>
      </c>
      <c r="C8" t="str">
        <v>Entradas Concierto</v>
      </c>
      <c r="D8">
        <v>95</v>
      </c>
      <c r="E8">
        <v>45885</v>
      </c>
      <c r="F8" t="str">
        <v>Pendiente</v>
      </c>
    </row>
  </sheetData>
  <conditionalFormatting sqref="E2:E1000">
    <cfRule type="cellIs" dxfId="2" priority="1" operator="lessThan">
      <formula>TODAY()</formula>
    </cfRule>
    <cfRule type="cellIs" dxfId="1" priority="2" operator="equal">
      <formula>TODAY()</formula>
    </cfRule>
    <cfRule type="cellIs" dxfId="0" priority="3" operator="greaterThan">
      <formula>TODAY()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10"/>
  <sheetViews>
    <sheetView workbookViewId="0">
      <selection activeCell="U26" sqref="U26"/>
    </sheetView>
  </sheetViews>
  <sheetFormatPr baseColWidth="10" defaultColWidth="8.88671875" defaultRowHeight="14.4" x14ac:dyDescent="0.3"/>
  <cols>
    <col min="1" max="1" width="20.6640625" customWidth="1"/>
    <col min="2" max="2" width="15.6640625" customWidth="1"/>
  </cols>
  <sheetData>
    <row r="1" spans="1:2" x14ac:dyDescent="0.3">
      <c r="A1" s="3" t="s">
        <v>25</v>
      </c>
    </row>
    <row r="3" spans="1:2" x14ac:dyDescent="0.3">
      <c r="A3" s="5" t="s">
        <v>1</v>
      </c>
      <c r="B3" s="5" t="s">
        <v>26</v>
      </c>
    </row>
    <row r="4" spans="1:2" x14ac:dyDescent="0.3">
      <c r="A4" s="1" t="s">
        <v>6</v>
      </c>
      <c r="B4" s="2">
        <f>SUMIFS(Gastos!D:D, Gastos!B:B, A4)</f>
        <v>192.75</v>
      </c>
    </row>
    <row r="5" spans="1:2" x14ac:dyDescent="0.3">
      <c r="A5" s="1" t="s">
        <v>11</v>
      </c>
      <c r="B5" s="2">
        <f>SUMIFS(Gastos!D:D, Gastos!B:B, A5)</f>
        <v>114.6</v>
      </c>
    </row>
    <row r="6" spans="1:2" x14ac:dyDescent="0.3">
      <c r="A6" s="1" t="s">
        <v>9</v>
      </c>
      <c r="B6" s="2">
        <f>SUMIFS(Gastos!D:D, Gastos!B:B, A6)</f>
        <v>157.4</v>
      </c>
    </row>
    <row r="7" spans="1:2" x14ac:dyDescent="0.3">
      <c r="A7" s="1" t="s">
        <v>13</v>
      </c>
      <c r="B7" s="2">
        <f>SUMIFS(Gastos!D:D, Gastos!B:B, A7)</f>
        <v>120.5</v>
      </c>
    </row>
    <row r="8" spans="1:2" x14ac:dyDescent="0.3">
      <c r="A8" s="1" t="s">
        <v>15</v>
      </c>
      <c r="B8" s="2">
        <f>SUMIFS(Gastos!D:D, Gastos!B:B, A8)</f>
        <v>35.200000000000003</v>
      </c>
    </row>
    <row r="9" spans="1:2" x14ac:dyDescent="0.3">
      <c r="A9" s="1" t="s">
        <v>19</v>
      </c>
      <c r="B9" s="2">
        <f>SUMIFS(Gastos!D:D, Gastos!B:B, A9)</f>
        <v>12</v>
      </c>
    </row>
    <row r="10" spans="1:2" x14ac:dyDescent="0.3">
      <c r="A10" s="3" t="s">
        <v>27</v>
      </c>
      <c r="B10" s="4">
        <f>SUM(B4:B9)</f>
        <v>632.45000000000005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Gastos</vt:lpstr>
      <vt:lpstr>Vencimientos</vt:lpstr>
      <vt:lpstr>Resumen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Jiménez Canales</dc:creator>
  <cp:lastModifiedBy>Sergio Jiménez Canales</cp:lastModifiedBy>
  <dcterms:created xsi:type="dcterms:W3CDTF">2025-07-17T15:12:56Z</dcterms:created>
  <dcterms:modified xsi:type="dcterms:W3CDTF">2025-07-17T15:37:22Z</dcterms:modified>
</cp:coreProperties>
</file>