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simulador sistema aleman excel\"/>
    </mc:Choice>
  </mc:AlternateContent>
  <xr:revisionPtr revIDLastSave="0" documentId="13_ncr:1_{0AE34F7F-3CEB-4607-9E35-729FC0C64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Amortizacion_Ale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66" i="1"/>
  <c r="C65" i="1"/>
  <c r="C61" i="1"/>
  <c r="C60" i="1"/>
  <c r="C56" i="1"/>
  <c r="C55" i="1"/>
  <c r="C51" i="1"/>
  <c r="C50" i="1"/>
  <c r="C46" i="1"/>
  <c r="C45" i="1"/>
  <c r="C41" i="1"/>
  <c r="C40" i="1"/>
  <c r="C36" i="1"/>
  <c r="C35" i="1"/>
  <c r="C31" i="1"/>
  <c r="C30" i="1"/>
  <c r="C27" i="1"/>
  <c r="C26" i="1"/>
  <c r="C25" i="1"/>
  <c r="B11" i="1"/>
  <c r="B8" i="1"/>
  <c r="C20" i="1" s="1"/>
  <c r="B7" i="1"/>
  <c r="C32" i="1" l="1"/>
  <c r="C37" i="1"/>
  <c r="C42" i="1"/>
  <c r="C47" i="1"/>
  <c r="C52" i="1"/>
  <c r="C57" i="1"/>
  <c r="C62" i="1"/>
  <c r="C67" i="1"/>
  <c r="C28" i="1"/>
  <c r="C33" i="1"/>
  <c r="C43" i="1"/>
  <c r="C48" i="1"/>
  <c r="C58" i="1"/>
  <c r="C68" i="1"/>
  <c r="C23" i="1"/>
  <c r="C38" i="1"/>
  <c r="C53" i="1"/>
  <c r="C63" i="1"/>
  <c r="C24" i="1"/>
  <c r="C29" i="1"/>
  <c r="C34" i="1"/>
  <c r="C39" i="1"/>
  <c r="C44" i="1"/>
  <c r="C49" i="1"/>
  <c r="C54" i="1"/>
  <c r="C59" i="1"/>
  <c r="C64" i="1"/>
  <c r="C69" i="1"/>
  <c r="C21" i="1"/>
  <c r="C11" i="1"/>
  <c r="E11" i="1" s="1"/>
  <c r="C22" i="1"/>
  <c r="C14" i="1"/>
  <c r="C17" i="1"/>
  <c r="C15" i="1"/>
  <c r="C13" i="1"/>
  <c r="C18" i="1"/>
  <c r="C16" i="1"/>
  <c r="D11" i="1"/>
  <c r="C12" i="1"/>
  <c r="C19" i="1"/>
  <c r="B12" i="1" l="1"/>
  <c r="B13" i="1" l="1"/>
  <c r="D12" i="1"/>
  <c r="E12" i="1" s="1"/>
  <c r="D13" i="1" l="1"/>
  <c r="E13" i="1" s="1"/>
  <c r="B14" i="1"/>
  <c r="D14" i="1" l="1"/>
  <c r="E14" i="1" s="1"/>
  <c r="B15" i="1"/>
  <c r="B16" i="1" l="1"/>
  <c r="D15" i="1"/>
  <c r="E15" i="1" s="1"/>
  <c r="B17" i="1" l="1"/>
  <c r="D16" i="1"/>
  <c r="E16" i="1" s="1"/>
  <c r="D17" i="1" l="1"/>
  <c r="E17" i="1" s="1"/>
  <c r="B18" i="1"/>
  <c r="B19" i="1" l="1"/>
  <c r="D18" i="1"/>
  <c r="E18" i="1" s="1"/>
  <c r="B20" i="1" l="1"/>
  <c r="D19" i="1"/>
  <c r="E19" i="1" s="1"/>
  <c r="D20" i="1" l="1"/>
  <c r="E20" i="1" s="1"/>
  <c r="B21" i="1"/>
  <c r="B22" i="1" l="1"/>
  <c r="D21" i="1"/>
  <c r="E21" i="1" s="1"/>
  <c r="D22" i="1" l="1"/>
  <c r="E22" i="1" s="1"/>
  <c r="B23" i="1"/>
  <c r="B24" i="1" l="1"/>
  <c r="D23" i="1"/>
  <c r="E23" i="1" s="1"/>
  <c r="B25" i="1" l="1"/>
  <c r="D24" i="1"/>
  <c r="E24" i="1" s="1"/>
  <c r="B26" i="1" l="1"/>
  <c r="D25" i="1"/>
  <c r="E25" i="1" s="1"/>
  <c r="B27" i="1" l="1"/>
  <c r="D26" i="1"/>
  <c r="E26" i="1" s="1"/>
  <c r="B28" i="1" l="1"/>
  <c r="D27" i="1"/>
  <c r="E27" i="1" s="1"/>
  <c r="B29" i="1" l="1"/>
  <c r="D28" i="1"/>
  <c r="E28" i="1" s="1"/>
  <c r="B30" i="1" l="1"/>
  <c r="D29" i="1"/>
  <c r="E29" i="1" s="1"/>
  <c r="B31" i="1" l="1"/>
  <c r="D30" i="1"/>
  <c r="E30" i="1" s="1"/>
  <c r="B32" i="1" l="1"/>
  <c r="D31" i="1"/>
  <c r="E31" i="1" s="1"/>
  <c r="B33" i="1" l="1"/>
  <c r="D32" i="1"/>
  <c r="E32" i="1" s="1"/>
  <c r="B34" i="1" l="1"/>
  <c r="D33" i="1"/>
  <c r="E33" i="1" s="1"/>
  <c r="B35" i="1" l="1"/>
  <c r="D34" i="1"/>
  <c r="E34" i="1" s="1"/>
  <c r="B36" i="1" l="1"/>
  <c r="D35" i="1"/>
  <c r="E35" i="1" s="1"/>
  <c r="D36" i="1" l="1"/>
  <c r="E36" i="1" s="1"/>
  <c r="B37" i="1"/>
  <c r="B38" i="1" l="1"/>
  <c r="D37" i="1"/>
  <c r="E37" i="1" s="1"/>
  <c r="B39" i="1" l="1"/>
  <c r="D38" i="1"/>
  <c r="E38" i="1" s="1"/>
  <c r="B40" i="1" l="1"/>
  <c r="D39" i="1"/>
  <c r="E39" i="1" s="1"/>
  <c r="B41" i="1" l="1"/>
  <c r="D40" i="1"/>
  <c r="E40" i="1" s="1"/>
  <c r="B42" i="1" l="1"/>
  <c r="D41" i="1"/>
  <c r="E41" i="1" s="1"/>
  <c r="B43" i="1" l="1"/>
  <c r="D42" i="1"/>
  <c r="E42" i="1" s="1"/>
  <c r="B44" i="1" l="1"/>
  <c r="D43" i="1"/>
  <c r="E43" i="1" s="1"/>
  <c r="D44" i="1" l="1"/>
  <c r="E44" i="1" s="1"/>
  <c r="B45" i="1"/>
  <c r="B46" i="1" l="1"/>
  <c r="D45" i="1"/>
  <c r="E45" i="1" s="1"/>
  <c r="B47" i="1" l="1"/>
  <c r="D46" i="1"/>
  <c r="E46" i="1" s="1"/>
  <c r="B48" i="1" l="1"/>
  <c r="D47" i="1"/>
  <c r="E47" i="1" s="1"/>
  <c r="B49" i="1" l="1"/>
  <c r="D48" i="1"/>
  <c r="E48" i="1" s="1"/>
  <c r="B50" i="1" l="1"/>
  <c r="D49" i="1"/>
  <c r="E49" i="1" s="1"/>
  <c r="B51" i="1" l="1"/>
  <c r="D50" i="1"/>
  <c r="E50" i="1" s="1"/>
  <c r="D51" i="1" l="1"/>
  <c r="E51" i="1" s="1"/>
  <c r="B52" i="1"/>
  <c r="B53" i="1" l="1"/>
  <c r="D52" i="1"/>
  <c r="E52" i="1" s="1"/>
  <c r="B54" i="1" l="1"/>
  <c r="D53" i="1"/>
  <c r="E53" i="1" s="1"/>
  <c r="B55" i="1" l="1"/>
  <c r="D54" i="1"/>
  <c r="E54" i="1" s="1"/>
  <c r="B56" i="1" l="1"/>
  <c r="D55" i="1"/>
  <c r="E55" i="1" s="1"/>
  <c r="B57" i="1" l="1"/>
  <c r="D56" i="1"/>
  <c r="E56" i="1" s="1"/>
  <c r="B58" i="1" l="1"/>
  <c r="D57" i="1"/>
  <c r="E57" i="1" s="1"/>
  <c r="B59" i="1" l="1"/>
  <c r="D58" i="1"/>
  <c r="E58" i="1" s="1"/>
  <c r="B60" i="1" l="1"/>
  <c r="D59" i="1"/>
  <c r="E59" i="1" s="1"/>
  <c r="B61" i="1" l="1"/>
  <c r="D60" i="1"/>
  <c r="E60" i="1" s="1"/>
  <c r="B62" i="1" l="1"/>
  <c r="D61" i="1"/>
  <c r="E61" i="1" s="1"/>
  <c r="B63" i="1" l="1"/>
  <c r="D62" i="1"/>
  <c r="E62" i="1" s="1"/>
  <c r="B64" i="1" l="1"/>
  <c r="D63" i="1"/>
  <c r="E63" i="1" s="1"/>
  <c r="B65" i="1" l="1"/>
  <c r="D64" i="1"/>
  <c r="E64" i="1" s="1"/>
  <c r="B66" i="1" l="1"/>
  <c r="D65" i="1"/>
  <c r="E65" i="1" s="1"/>
  <c r="B67" i="1" l="1"/>
  <c r="D66" i="1"/>
  <c r="E66" i="1" s="1"/>
  <c r="D67" i="1" l="1"/>
  <c r="E67" i="1" s="1"/>
  <c r="B68" i="1"/>
  <c r="B69" i="1" l="1"/>
  <c r="D68" i="1"/>
  <c r="E68" i="1" s="1"/>
  <c r="B70" i="1" l="1"/>
  <c r="D70" i="1" s="1"/>
  <c r="E70" i="1" s="1"/>
  <c r="D69" i="1"/>
  <c r="E69" i="1" s="1"/>
</calcChain>
</file>

<file path=xl/sharedStrings.xml><?xml version="1.0" encoding="utf-8"?>
<sst xmlns="http://schemas.openxmlformats.org/spreadsheetml/2006/main" count="13" uniqueCount="13">
  <si>
    <t>Entradas de Usuario</t>
  </si>
  <si>
    <t>Valor del préstamo:</t>
  </si>
  <si>
    <t>Tasa nominal anual (T.N.A.):</t>
  </si>
  <si>
    <t>Cantidad de cuotas mensuales:</t>
  </si>
  <si>
    <t>Cálculos Intermedios</t>
  </si>
  <si>
    <t>Tasa mensual:</t>
  </si>
  <si>
    <t>Amortización Constante:</t>
  </si>
  <si>
    <t>Tabla de Amortización</t>
  </si>
  <si>
    <t>Nº de cuota</t>
  </si>
  <si>
    <t>Capital al inicio del período</t>
  </si>
  <si>
    <t>Amortización</t>
  </si>
  <si>
    <t>Intereses del período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</si>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</sst>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2" borderId="0" xfId="0" applyNumberFormat="1" applyFill="1"/>
    <xf numFmtId="10" fontId="0" fillId="2" borderId="0" xfId="0" applyNumberFormat="1" applyFill="1"/>
    <xf numFmtId="1" fontId="0" fillId="2" borderId="0" xfId="0" applyNumberFormat="1" applyFill="1"/>
    <xf numFmtId="10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>
      <selection activeCell="R29" sqref="R29"/>
    </sheetView>
  </sheetViews>
  <sheetFormatPr baseColWidth="10" defaultColWidth="9.140625" defaultRowHeight="15" x14ac:dyDescent="0.25"/>
  <cols>
    <col min="1" max="1" width="28.7109375" bestFit="1" customWidth="1"/>
    <col min="2" max="2" width="30.7109375" customWidth="1"/>
    <col min="3" max="3" width="15.7109375" customWidth="1"/>
    <col min="4" max="4" width="20.7109375" customWidth="1"/>
    <col min="5" max="5" width="15.7109375" customWidth="1"/>
  </cols>
  <sheetData>
    <row r="1" spans="1:5" x14ac:dyDescent="0.25">
      <c r="A1" s="10" t="s">
        <v>0</v>
      </c>
      <c r="B1" s="10"/>
    </row>
    <row r="2" spans="1:5" x14ac:dyDescent="0.25">
      <c r="A2" s="9" t="s">
        <v>1</v>
      </c>
      <c r="B2" s="2">
        <v>25000</v>
      </c>
    </row>
    <row r="3" spans="1:5" x14ac:dyDescent="0.25">
      <c r="A3" s="9" t="s">
        <v>2</v>
      </c>
      <c r="B3" s="3">
        <v>0.12</v>
      </c>
    </row>
    <row r="4" spans="1:5" x14ac:dyDescent="0.25">
      <c r="A4" s="9" t="s">
        <v>3</v>
      </c>
      <c r="B4" s="4">
        <v>60</v>
      </c>
    </row>
    <row r="6" spans="1:5" x14ac:dyDescent="0.25">
      <c r="A6" s="10" t="s">
        <v>4</v>
      </c>
      <c r="B6" s="10"/>
    </row>
    <row r="7" spans="1:5" x14ac:dyDescent="0.25">
      <c r="A7" s="8" t="s">
        <v>5</v>
      </c>
      <c r="B7" s="5">
        <f>IF(B3&lt;&gt;"",B3/12,"")</f>
        <v>0.01</v>
      </c>
    </row>
    <row r="8" spans="1:5" x14ac:dyDescent="0.25">
      <c r="A8" s="8" t="s">
        <v>6</v>
      </c>
      <c r="B8" s="6">
        <f>IF(AND(ISNUMBER(B2),B2&gt;0,ISNUMBER(B4),B4&gt;0),B2/B4,0)</f>
        <v>416.66666666666669</v>
      </c>
    </row>
    <row r="9" spans="1:5" x14ac:dyDescent="0.25">
      <c r="A9" s="1" t="s">
        <v>7</v>
      </c>
    </row>
    <row r="10" spans="1:5" x14ac:dyDescent="0.25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</row>
    <row r="11" spans="1:5" x14ac:dyDescent="0.25">
      <c r="A11" s="7">
        <v>1</v>
      </c>
      <c r="B11" s="6">
        <f>IF(AND(A11&lt;=$B$4,$B$2&gt;0),$B$2,0)</f>
        <v>25000</v>
      </c>
      <c r="C11" s="6">
        <f t="shared" ref="C11:C42" si="0">IF(AND(A11&lt;=$B$4,$B$2&gt;0),$B$8,0)</f>
        <v>416.66666666666669</v>
      </c>
      <c r="D11" s="6">
        <f>IF(AND(A11&lt;=$B$4,$B$2&gt;0),B11*$B$7,0)</f>
        <v>250</v>
      </c>
      <c r="E11" s="6">
        <f t="shared" ref="E11:E42" si="1">IF(AND(A11&lt;=$B$4,$B$2&gt;0),SUM(C11:D11),0)</f>
        <v>666.66666666666674</v>
      </c>
    </row>
    <row r="12" spans="1:5" x14ac:dyDescent="0.25">
      <c r="A12" s="7">
        <v>2</v>
      </c>
      <c r="B12" s="6">
        <f t="shared" ref="B12:B43" si="2">IF(AND(A12&lt;=$B$4,$B$2&gt;0),MAX(0,B11-C11),0)</f>
        <v>24583.333333333332</v>
      </c>
      <c r="C12" s="6">
        <f t="shared" si="0"/>
        <v>416.66666666666669</v>
      </c>
      <c r="D12" s="6">
        <f t="shared" ref="D12:D43" si="3">IF(AND(A12&lt;=$B$4,$B$2&gt;0),MAX(0,B12)*$B$7,0)</f>
        <v>245.83333333333331</v>
      </c>
      <c r="E12" s="6">
        <f t="shared" si="1"/>
        <v>662.5</v>
      </c>
    </row>
    <row r="13" spans="1:5" x14ac:dyDescent="0.25">
      <c r="A13" s="7">
        <v>3</v>
      </c>
      <c r="B13" s="6">
        <f t="shared" si="2"/>
        <v>24166.666666666664</v>
      </c>
      <c r="C13" s="6">
        <f t="shared" si="0"/>
        <v>416.66666666666669</v>
      </c>
      <c r="D13" s="6">
        <f t="shared" si="3"/>
        <v>241.66666666666666</v>
      </c>
      <c r="E13" s="6">
        <f t="shared" si="1"/>
        <v>658.33333333333337</v>
      </c>
    </row>
    <row r="14" spans="1:5" x14ac:dyDescent="0.25">
      <c r="A14" s="7">
        <v>4</v>
      </c>
      <c r="B14" s="6">
        <f t="shared" si="2"/>
        <v>23749.999999999996</v>
      </c>
      <c r="C14" s="6">
        <f t="shared" si="0"/>
        <v>416.66666666666669</v>
      </c>
      <c r="D14" s="6">
        <f t="shared" si="3"/>
        <v>237.49999999999997</v>
      </c>
      <c r="E14" s="6">
        <f t="shared" si="1"/>
        <v>654.16666666666663</v>
      </c>
    </row>
    <row r="15" spans="1:5" x14ac:dyDescent="0.25">
      <c r="A15" s="7">
        <v>5</v>
      </c>
      <c r="B15" s="6">
        <f t="shared" si="2"/>
        <v>23333.333333333328</v>
      </c>
      <c r="C15" s="6">
        <f t="shared" si="0"/>
        <v>416.66666666666669</v>
      </c>
      <c r="D15" s="6">
        <f t="shared" si="3"/>
        <v>233.33333333333329</v>
      </c>
      <c r="E15" s="6">
        <f t="shared" si="1"/>
        <v>650</v>
      </c>
    </row>
    <row r="16" spans="1:5" x14ac:dyDescent="0.25">
      <c r="A16" s="7">
        <v>6</v>
      </c>
      <c r="B16" s="6">
        <f t="shared" si="2"/>
        <v>22916.666666666661</v>
      </c>
      <c r="C16" s="6">
        <f t="shared" si="0"/>
        <v>416.66666666666669</v>
      </c>
      <c r="D16" s="6">
        <f t="shared" si="3"/>
        <v>229.1666666666666</v>
      </c>
      <c r="E16" s="6">
        <f t="shared" si="1"/>
        <v>645.83333333333326</v>
      </c>
    </row>
    <row r="17" spans="1:5" x14ac:dyDescent="0.25">
      <c r="A17" s="7">
        <v>7</v>
      </c>
      <c r="B17" s="6">
        <f t="shared" si="2"/>
        <v>22499.999999999993</v>
      </c>
      <c r="C17" s="6">
        <f t="shared" si="0"/>
        <v>416.66666666666669</v>
      </c>
      <c r="D17" s="6">
        <f t="shared" si="3"/>
        <v>224.99999999999994</v>
      </c>
      <c r="E17" s="6">
        <f t="shared" si="1"/>
        <v>641.66666666666663</v>
      </c>
    </row>
    <row r="18" spans="1:5" x14ac:dyDescent="0.25">
      <c r="A18" s="7">
        <v>8</v>
      </c>
      <c r="B18" s="6">
        <f t="shared" si="2"/>
        <v>22083.333333333325</v>
      </c>
      <c r="C18" s="6">
        <f t="shared" si="0"/>
        <v>416.66666666666669</v>
      </c>
      <c r="D18" s="6">
        <f t="shared" si="3"/>
        <v>220.83333333333326</v>
      </c>
      <c r="E18" s="6">
        <f t="shared" si="1"/>
        <v>637.5</v>
      </c>
    </row>
    <row r="19" spans="1:5" x14ac:dyDescent="0.25">
      <c r="A19" s="7">
        <v>9</v>
      </c>
      <c r="B19" s="6">
        <f t="shared" si="2"/>
        <v>21666.666666666657</v>
      </c>
      <c r="C19" s="6">
        <f t="shared" si="0"/>
        <v>416.66666666666669</v>
      </c>
      <c r="D19" s="6">
        <f t="shared" si="3"/>
        <v>216.66666666666657</v>
      </c>
      <c r="E19" s="6">
        <f t="shared" si="1"/>
        <v>633.33333333333326</v>
      </c>
    </row>
    <row r="20" spans="1:5" x14ac:dyDescent="0.25">
      <c r="A20" s="7">
        <v>10</v>
      </c>
      <c r="B20" s="6">
        <f t="shared" si="2"/>
        <v>21249.999999999989</v>
      </c>
      <c r="C20" s="6">
        <f t="shared" si="0"/>
        <v>416.66666666666669</v>
      </c>
      <c r="D20" s="6">
        <f t="shared" si="3"/>
        <v>212.49999999999989</v>
      </c>
      <c r="E20" s="6">
        <f t="shared" si="1"/>
        <v>629.16666666666652</v>
      </c>
    </row>
    <row r="21" spans="1:5" x14ac:dyDescent="0.25">
      <c r="A21" s="7">
        <v>11</v>
      </c>
      <c r="B21" s="6">
        <f t="shared" si="2"/>
        <v>20833.333333333321</v>
      </c>
      <c r="C21" s="6">
        <f t="shared" si="0"/>
        <v>416.66666666666669</v>
      </c>
      <c r="D21" s="6">
        <f t="shared" si="3"/>
        <v>208.33333333333323</v>
      </c>
      <c r="E21" s="6">
        <f t="shared" si="1"/>
        <v>624.99999999999989</v>
      </c>
    </row>
    <row r="22" spans="1:5" x14ac:dyDescent="0.25">
      <c r="A22" s="7">
        <v>12</v>
      </c>
      <c r="B22" s="6">
        <f t="shared" si="2"/>
        <v>20416.666666666653</v>
      </c>
      <c r="C22" s="6">
        <f t="shared" si="0"/>
        <v>416.66666666666669</v>
      </c>
      <c r="D22" s="6">
        <f t="shared" si="3"/>
        <v>204.16666666666654</v>
      </c>
      <c r="E22" s="6">
        <f t="shared" si="1"/>
        <v>620.83333333333326</v>
      </c>
    </row>
    <row r="23" spans="1:5" x14ac:dyDescent="0.25">
      <c r="A23" s="7">
        <v>13</v>
      </c>
      <c r="B23" s="6">
        <f t="shared" si="2"/>
        <v>19999.999999999985</v>
      </c>
      <c r="C23" s="6">
        <f t="shared" si="0"/>
        <v>416.66666666666669</v>
      </c>
      <c r="D23" s="6">
        <f t="shared" si="3"/>
        <v>199.99999999999986</v>
      </c>
      <c r="E23" s="6">
        <f t="shared" si="1"/>
        <v>616.66666666666652</v>
      </c>
    </row>
    <row r="24" spans="1:5" x14ac:dyDescent="0.25">
      <c r="A24" s="7">
        <v>14</v>
      </c>
      <c r="B24" s="6">
        <f t="shared" si="2"/>
        <v>19583.333333333318</v>
      </c>
      <c r="C24" s="6">
        <f t="shared" si="0"/>
        <v>416.66666666666669</v>
      </c>
      <c r="D24" s="6">
        <f t="shared" si="3"/>
        <v>195.83333333333317</v>
      </c>
      <c r="E24" s="6">
        <f t="shared" si="1"/>
        <v>612.49999999999989</v>
      </c>
    </row>
    <row r="25" spans="1:5" x14ac:dyDescent="0.25">
      <c r="A25" s="7">
        <v>15</v>
      </c>
      <c r="B25" s="6">
        <f t="shared" si="2"/>
        <v>19166.66666666665</v>
      </c>
      <c r="C25" s="6">
        <f t="shared" si="0"/>
        <v>416.66666666666669</v>
      </c>
      <c r="D25" s="6">
        <f t="shared" si="3"/>
        <v>191.66666666666652</v>
      </c>
      <c r="E25" s="6">
        <f t="shared" si="1"/>
        <v>608.33333333333326</v>
      </c>
    </row>
    <row r="26" spans="1:5" x14ac:dyDescent="0.25">
      <c r="A26" s="7">
        <v>16</v>
      </c>
      <c r="B26" s="6">
        <f t="shared" si="2"/>
        <v>18749.999999999982</v>
      </c>
      <c r="C26" s="6">
        <f t="shared" si="0"/>
        <v>416.66666666666669</v>
      </c>
      <c r="D26" s="6">
        <f t="shared" si="3"/>
        <v>187.49999999999983</v>
      </c>
      <c r="E26" s="6">
        <f t="shared" si="1"/>
        <v>604.16666666666652</v>
      </c>
    </row>
    <row r="27" spans="1:5" x14ac:dyDescent="0.25">
      <c r="A27" s="7">
        <v>17</v>
      </c>
      <c r="B27" s="6">
        <f t="shared" si="2"/>
        <v>18333.333333333314</v>
      </c>
      <c r="C27" s="6">
        <f t="shared" si="0"/>
        <v>416.66666666666669</v>
      </c>
      <c r="D27" s="6">
        <f t="shared" si="3"/>
        <v>183.33333333333314</v>
      </c>
      <c r="E27" s="6">
        <f t="shared" si="1"/>
        <v>599.99999999999977</v>
      </c>
    </row>
    <row r="28" spans="1:5" x14ac:dyDescent="0.25">
      <c r="A28" s="7">
        <v>18</v>
      </c>
      <c r="B28" s="6">
        <f t="shared" si="2"/>
        <v>17916.666666666646</v>
      </c>
      <c r="C28" s="6">
        <f t="shared" si="0"/>
        <v>416.66666666666669</v>
      </c>
      <c r="D28" s="6">
        <f t="shared" si="3"/>
        <v>179.16666666666646</v>
      </c>
      <c r="E28" s="6">
        <f t="shared" si="1"/>
        <v>595.83333333333314</v>
      </c>
    </row>
    <row r="29" spans="1:5" x14ac:dyDescent="0.25">
      <c r="A29" s="7">
        <v>19</v>
      </c>
      <c r="B29" s="6">
        <f t="shared" si="2"/>
        <v>17499.999999999978</v>
      </c>
      <c r="C29" s="6">
        <f t="shared" si="0"/>
        <v>416.66666666666669</v>
      </c>
      <c r="D29" s="6">
        <f t="shared" si="3"/>
        <v>174.99999999999977</v>
      </c>
      <c r="E29" s="6">
        <f t="shared" si="1"/>
        <v>591.66666666666652</v>
      </c>
    </row>
    <row r="30" spans="1:5" x14ac:dyDescent="0.25">
      <c r="A30" s="7">
        <v>20</v>
      </c>
      <c r="B30" s="6">
        <f t="shared" si="2"/>
        <v>17083.33333333331</v>
      </c>
      <c r="C30" s="6">
        <f t="shared" si="0"/>
        <v>416.66666666666669</v>
      </c>
      <c r="D30" s="6">
        <f t="shared" si="3"/>
        <v>170.83333333333312</v>
      </c>
      <c r="E30" s="6">
        <f t="shared" si="1"/>
        <v>587.49999999999977</v>
      </c>
    </row>
    <row r="31" spans="1:5" x14ac:dyDescent="0.25">
      <c r="A31" s="7">
        <v>21</v>
      </c>
      <c r="B31" s="6">
        <f t="shared" si="2"/>
        <v>16666.666666666642</v>
      </c>
      <c r="C31" s="6">
        <f t="shared" si="0"/>
        <v>416.66666666666669</v>
      </c>
      <c r="D31" s="6">
        <f t="shared" si="3"/>
        <v>166.66666666666643</v>
      </c>
      <c r="E31" s="6">
        <f t="shared" si="1"/>
        <v>583.33333333333314</v>
      </c>
    </row>
    <row r="32" spans="1:5" x14ac:dyDescent="0.25">
      <c r="A32" s="7">
        <v>22</v>
      </c>
      <c r="B32" s="6">
        <f t="shared" si="2"/>
        <v>16249.999999999976</v>
      </c>
      <c r="C32" s="6">
        <f t="shared" si="0"/>
        <v>416.66666666666669</v>
      </c>
      <c r="D32" s="6">
        <f t="shared" si="3"/>
        <v>162.49999999999977</v>
      </c>
      <c r="E32" s="6">
        <f t="shared" si="1"/>
        <v>579.16666666666652</v>
      </c>
    </row>
    <row r="33" spans="1:5" x14ac:dyDescent="0.25">
      <c r="A33" s="7">
        <v>23</v>
      </c>
      <c r="B33" s="6">
        <f t="shared" si="2"/>
        <v>15833.33333333331</v>
      </c>
      <c r="C33" s="6">
        <f t="shared" si="0"/>
        <v>416.66666666666669</v>
      </c>
      <c r="D33" s="6">
        <f t="shared" si="3"/>
        <v>158.33333333333312</v>
      </c>
      <c r="E33" s="6">
        <f t="shared" si="1"/>
        <v>574.99999999999977</v>
      </c>
    </row>
    <row r="34" spans="1:5" x14ac:dyDescent="0.25">
      <c r="A34" s="7">
        <v>24</v>
      </c>
      <c r="B34" s="6">
        <f t="shared" si="2"/>
        <v>15416.666666666644</v>
      </c>
      <c r="C34" s="6">
        <f t="shared" si="0"/>
        <v>416.66666666666669</v>
      </c>
      <c r="D34" s="6">
        <f t="shared" si="3"/>
        <v>154.16666666666646</v>
      </c>
      <c r="E34" s="6">
        <f t="shared" si="1"/>
        <v>570.83333333333314</v>
      </c>
    </row>
    <row r="35" spans="1:5" x14ac:dyDescent="0.25">
      <c r="A35" s="7">
        <v>25</v>
      </c>
      <c r="B35" s="6">
        <f t="shared" si="2"/>
        <v>14999.999999999978</v>
      </c>
      <c r="C35" s="6">
        <f t="shared" si="0"/>
        <v>416.66666666666669</v>
      </c>
      <c r="D35" s="6">
        <f t="shared" si="3"/>
        <v>149.99999999999977</v>
      </c>
      <c r="E35" s="6">
        <f t="shared" si="1"/>
        <v>566.66666666666652</v>
      </c>
    </row>
    <row r="36" spans="1:5" x14ac:dyDescent="0.25">
      <c r="A36" s="7">
        <v>26</v>
      </c>
      <c r="B36" s="6">
        <f t="shared" si="2"/>
        <v>14583.333333333312</v>
      </c>
      <c r="C36" s="6">
        <f t="shared" si="0"/>
        <v>416.66666666666669</v>
      </c>
      <c r="D36" s="6">
        <f t="shared" si="3"/>
        <v>145.83333333333312</v>
      </c>
      <c r="E36" s="6">
        <f t="shared" si="1"/>
        <v>562.49999999999977</v>
      </c>
    </row>
    <row r="37" spans="1:5" x14ac:dyDescent="0.25">
      <c r="A37" s="7">
        <v>27</v>
      </c>
      <c r="B37" s="6">
        <f t="shared" si="2"/>
        <v>14166.666666666646</v>
      </c>
      <c r="C37" s="6">
        <f t="shared" si="0"/>
        <v>416.66666666666669</v>
      </c>
      <c r="D37" s="6">
        <f t="shared" si="3"/>
        <v>141.66666666666646</v>
      </c>
      <c r="E37" s="6">
        <f t="shared" si="1"/>
        <v>558.33333333333314</v>
      </c>
    </row>
    <row r="38" spans="1:5" x14ac:dyDescent="0.25">
      <c r="A38" s="7">
        <v>28</v>
      </c>
      <c r="B38" s="6">
        <f t="shared" si="2"/>
        <v>13749.99999999998</v>
      </c>
      <c r="C38" s="6">
        <f t="shared" si="0"/>
        <v>416.66666666666669</v>
      </c>
      <c r="D38" s="6">
        <f t="shared" si="3"/>
        <v>137.4999999999998</v>
      </c>
      <c r="E38" s="6">
        <f t="shared" si="1"/>
        <v>554.16666666666652</v>
      </c>
    </row>
    <row r="39" spans="1:5" x14ac:dyDescent="0.25">
      <c r="A39" s="7">
        <v>29</v>
      </c>
      <c r="B39" s="6">
        <f t="shared" si="2"/>
        <v>13333.333333333314</v>
      </c>
      <c r="C39" s="6">
        <f t="shared" si="0"/>
        <v>416.66666666666669</v>
      </c>
      <c r="D39" s="6">
        <f t="shared" si="3"/>
        <v>133.33333333333314</v>
      </c>
      <c r="E39" s="6">
        <f t="shared" si="1"/>
        <v>549.99999999999977</v>
      </c>
    </row>
    <row r="40" spans="1:5" x14ac:dyDescent="0.25">
      <c r="A40" s="7">
        <v>30</v>
      </c>
      <c r="B40" s="6">
        <f t="shared" si="2"/>
        <v>12916.666666666648</v>
      </c>
      <c r="C40" s="6">
        <f t="shared" si="0"/>
        <v>416.66666666666669</v>
      </c>
      <c r="D40" s="6">
        <f t="shared" si="3"/>
        <v>129.16666666666649</v>
      </c>
      <c r="E40" s="6">
        <f t="shared" si="1"/>
        <v>545.83333333333314</v>
      </c>
    </row>
    <row r="41" spans="1:5" x14ac:dyDescent="0.25">
      <c r="A41" s="7">
        <v>31</v>
      </c>
      <c r="B41" s="6">
        <f t="shared" si="2"/>
        <v>12499.999999999982</v>
      </c>
      <c r="C41" s="6">
        <f t="shared" si="0"/>
        <v>416.66666666666669</v>
      </c>
      <c r="D41" s="6">
        <f t="shared" si="3"/>
        <v>124.99999999999982</v>
      </c>
      <c r="E41" s="6">
        <f t="shared" si="1"/>
        <v>541.66666666666652</v>
      </c>
    </row>
    <row r="42" spans="1:5" x14ac:dyDescent="0.25">
      <c r="A42" s="7">
        <v>32</v>
      </c>
      <c r="B42" s="6">
        <f t="shared" si="2"/>
        <v>12083.333333333316</v>
      </c>
      <c r="C42" s="6">
        <f t="shared" si="0"/>
        <v>416.66666666666669</v>
      </c>
      <c r="D42" s="6">
        <f t="shared" si="3"/>
        <v>120.83333333333316</v>
      </c>
      <c r="E42" s="6">
        <f t="shared" si="1"/>
        <v>537.49999999999989</v>
      </c>
    </row>
    <row r="43" spans="1:5" x14ac:dyDescent="0.25">
      <c r="A43" s="7">
        <v>33</v>
      </c>
      <c r="B43" s="6">
        <f t="shared" si="2"/>
        <v>11666.66666666665</v>
      </c>
      <c r="C43" s="6">
        <f t="shared" ref="C43:C70" si="4">IF(AND(A43&lt;=$B$4,$B$2&gt;0),$B$8,0)</f>
        <v>416.66666666666669</v>
      </c>
      <c r="D43" s="6">
        <f t="shared" si="3"/>
        <v>116.6666666666665</v>
      </c>
      <c r="E43" s="6">
        <f t="shared" ref="E43:E70" si="5">IF(AND(A43&lt;=$B$4,$B$2&gt;0),SUM(C43:D43),0)</f>
        <v>533.33333333333314</v>
      </c>
    </row>
    <row r="44" spans="1:5" x14ac:dyDescent="0.25">
      <c r="A44" s="7">
        <v>34</v>
      </c>
      <c r="B44" s="6">
        <f t="shared" ref="B44:B70" si="6">IF(AND(A44&lt;=$B$4,$B$2&gt;0),MAX(0,B43-C43),0)</f>
        <v>11249.999999999984</v>
      </c>
      <c r="C44" s="6">
        <f t="shared" si="4"/>
        <v>416.66666666666669</v>
      </c>
      <c r="D44" s="6">
        <f t="shared" ref="D44:D70" si="7">IF(AND(A44&lt;=$B$4,$B$2&gt;0),MAX(0,B44)*$B$7,0)</f>
        <v>112.49999999999984</v>
      </c>
      <c r="E44" s="6">
        <f t="shared" si="5"/>
        <v>529.16666666666652</v>
      </c>
    </row>
    <row r="45" spans="1:5" x14ac:dyDescent="0.25">
      <c r="A45" s="7">
        <v>35</v>
      </c>
      <c r="B45" s="6">
        <f t="shared" si="6"/>
        <v>10833.333333333318</v>
      </c>
      <c r="C45" s="6">
        <f t="shared" si="4"/>
        <v>416.66666666666669</v>
      </c>
      <c r="D45" s="6">
        <f t="shared" si="7"/>
        <v>108.33333333333317</v>
      </c>
      <c r="E45" s="6">
        <f t="shared" si="5"/>
        <v>524.99999999999989</v>
      </c>
    </row>
    <row r="46" spans="1:5" x14ac:dyDescent="0.25">
      <c r="A46" s="7">
        <v>36</v>
      </c>
      <c r="B46" s="6">
        <f t="shared" si="6"/>
        <v>10416.666666666652</v>
      </c>
      <c r="C46" s="6">
        <f t="shared" si="4"/>
        <v>416.66666666666669</v>
      </c>
      <c r="D46" s="6">
        <f t="shared" si="7"/>
        <v>104.16666666666652</v>
      </c>
      <c r="E46" s="6">
        <f t="shared" si="5"/>
        <v>520.83333333333326</v>
      </c>
    </row>
    <row r="47" spans="1:5" x14ac:dyDescent="0.25">
      <c r="A47" s="7">
        <v>37</v>
      </c>
      <c r="B47" s="6">
        <f t="shared" si="6"/>
        <v>9999.9999999999854</v>
      </c>
      <c r="C47" s="6">
        <f t="shared" si="4"/>
        <v>416.66666666666669</v>
      </c>
      <c r="D47" s="6">
        <f t="shared" si="7"/>
        <v>99.999999999999858</v>
      </c>
      <c r="E47" s="6">
        <f t="shared" si="5"/>
        <v>516.66666666666652</v>
      </c>
    </row>
    <row r="48" spans="1:5" x14ac:dyDescent="0.25">
      <c r="A48" s="7">
        <v>38</v>
      </c>
      <c r="B48" s="6">
        <f t="shared" si="6"/>
        <v>9583.3333333333194</v>
      </c>
      <c r="C48" s="6">
        <f t="shared" si="4"/>
        <v>416.66666666666669</v>
      </c>
      <c r="D48" s="6">
        <f t="shared" si="7"/>
        <v>95.833333333333201</v>
      </c>
      <c r="E48" s="6">
        <f t="shared" si="5"/>
        <v>512.49999999999989</v>
      </c>
    </row>
    <row r="49" spans="1:5" x14ac:dyDescent="0.25">
      <c r="A49" s="7">
        <v>39</v>
      </c>
      <c r="B49" s="6">
        <f t="shared" si="6"/>
        <v>9166.6666666666533</v>
      </c>
      <c r="C49" s="6">
        <f t="shared" si="4"/>
        <v>416.66666666666669</v>
      </c>
      <c r="D49" s="6">
        <f t="shared" si="7"/>
        <v>91.666666666666529</v>
      </c>
      <c r="E49" s="6">
        <f t="shared" si="5"/>
        <v>508.3333333333332</v>
      </c>
    </row>
    <row r="50" spans="1:5" x14ac:dyDescent="0.25">
      <c r="A50" s="7">
        <v>40</v>
      </c>
      <c r="B50" s="6">
        <f t="shared" si="6"/>
        <v>8749.9999999999873</v>
      </c>
      <c r="C50" s="6">
        <f t="shared" si="4"/>
        <v>416.66666666666669</v>
      </c>
      <c r="D50" s="6">
        <f t="shared" si="7"/>
        <v>87.499999999999872</v>
      </c>
      <c r="E50" s="6">
        <f t="shared" si="5"/>
        <v>504.16666666666657</v>
      </c>
    </row>
    <row r="51" spans="1:5" x14ac:dyDescent="0.25">
      <c r="A51" s="7">
        <v>41</v>
      </c>
      <c r="B51" s="6">
        <f t="shared" si="6"/>
        <v>8333.3333333333212</v>
      </c>
      <c r="C51" s="6">
        <f t="shared" si="4"/>
        <v>416.66666666666669</v>
      </c>
      <c r="D51" s="6">
        <f t="shared" si="7"/>
        <v>83.333333333333215</v>
      </c>
      <c r="E51" s="6">
        <f t="shared" si="5"/>
        <v>499.99999999999989</v>
      </c>
    </row>
    <row r="52" spans="1:5" x14ac:dyDescent="0.25">
      <c r="A52" s="7">
        <v>42</v>
      </c>
      <c r="B52" s="6">
        <f t="shared" si="6"/>
        <v>7916.6666666666542</v>
      </c>
      <c r="C52" s="6">
        <f t="shared" si="4"/>
        <v>416.66666666666669</v>
      </c>
      <c r="D52" s="6">
        <f t="shared" si="7"/>
        <v>79.166666666666544</v>
      </c>
      <c r="E52" s="6">
        <f t="shared" si="5"/>
        <v>495.83333333333326</v>
      </c>
    </row>
    <row r="53" spans="1:5" x14ac:dyDescent="0.25">
      <c r="A53" s="7">
        <v>43</v>
      </c>
      <c r="B53" s="6">
        <f t="shared" si="6"/>
        <v>7499.9999999999873</v>
      </c>
      <c r="C53" s="6">
        <f t="shared" si="4"/>
        <v>416.66666666666669</v>
      </c>
      <c r="D53" s="6">
        <f t="shared" si="7"/>
        <v>74.999999999999872</v>
      </c>
      <c r="E53" s="6">
        <f t="shared" si="5"/>
        <v>491.66666666666657</v>
      </c>
    </row>
    <row r="54" spans="1:5" x14ac:dyDescent="0.25">
      <c r="A54" s="7">
        <v>44</v>
      </c>
      <c r="B54" s="6">
        <f t="shared" si="6"/>
        <v>7083.3333333333203</v>
      </c>
      <c r="C54" s="6">
        <f t="shared" si="4"/>
        <v>416.66666666666669</v>
      </c>
      <c r="D54" s="6">
        <f t="shared" si="7"/>
        <v>70.833333333333201</v>
      </c>
      <c r="E54" s="6">
        <f t="shared" si="5"/>
        <v>487.49999999999989</v>
      </c>
    </row>
    <row r="55" spans="1:5" x14ac:dyDescent="0.25">
      <c r="A55" s="7">
        <v>45</v>
      </c>
      <c r="B55" s="6">
        <f t="shared" si="6"/>
        <v>6666.6666666666533</v>
      </c>
      <c r="C55" s="6">
        <f t="shared" si="4"/>
        <v>416.66666666666669</v>
      </c>
      <c r="D55" s="6">
        <f t="shared" si="7"/>
        <v>66.666666666666529</v>
      </c>
      <c r="E55" s="6">
        <f t="shared" si="5"/>
        <v>483.3333333333332</v>
      </c>
    </row>
    <row r="56" spans="1:5" x14ac:dyDescent="0.25">
      <c r="A56" s="7">
        <v>46</v>
      </c>
      <c r="B56" s="6">
        <f t="shared" si="6"/>
        <v>6249.9999999999864</v>
      </c>
      <c r="C56" s="6">
        <f t="shared" si="4"/>
        <v>416.66666666666669</v>
      </c>
      <c r="D56" s="6">
        <f t="shared" si="7"/>
        <v>62.499999999999865</v>
      </c>
      <c r="E56" s="6">
        <f t="shared" si="5"/>
        <v>479.16666666666657</v>
      </c>
    </row>
    <row r="57" spans="1:5" x14ac:dyDescent="0.25">
      <c r="A57" s="7">
        <v>47</v>
      </c>
      <c r="B57" s="6">
        <f t="shared" si="6"/>
        <v>5833.3333333333194</v>
      </c>
      <c r="C57" s="6">
        <f t="shared" si="4"/>
        <v>416.66666666666669</v>
      </c>
      <c r="D57" s="6">
        <f t="shared" si="7"/>
        <v>58.333333333333194</v>
      </c>
      <c r="E57" s="6">
        <f t="shared" si="5"/>
        <v>474.99999999999989</v>
      </c>
    </row>
    <row r="58" spans="1:5" x14ac:dyDescent="0.25">
      <c r="A58" s="7">
        <v>48</v>
      </c>
      <c r="B58" s="6">
        <f t="shared" si="6"/>
        <v>5416.6666666666524</v>
      </c>
      <c r="C58" s="6">
        <f t="shared" si="4"/>
        <v>416.66666666666669</v>
      </c>
      <c r="D58" s="6">
        <f t="shared" si="7"/>
        <v>54.166666666666522</v>
      </c>
      <c r="E58" s="6">
        <f t="shared" si="5"/>
        <v>470.8333333333332</v>
      </c>
    </row>
    <row r="59" spans="1:5" x14ac:dyDescent="0.25">
      <c r="A59" s="7">
        <v>49</v>
      </c>
      <c r="B59" s="6">
        <f t="shared" si="6"/>
        <v>4999.9999999999854</v>
      </c>
      <c r="C59" s="6">
        <f t="shared" si="4"/>
        <v>416.66666666666669</v>
      </c>
      <c r="D59" s="6">
        <f t="shared" si="7"/>
        <v>49.999999999999858</v>
      </c>
      <c r="E59" s="6">
        <f t="shared" si="5"/>
        <v>466.66666666666652</v>
      </c>
    </row>
    <row r="60" spans="1:5" x14ac:dyDescent="0.25">
      <c r="A60" s="7">
        <v>50</v>
      </c>
      <c r="B60" s="6">
        <f t="shared" si="6"/>
        <v>4583.3333333333185</v>
      </c>
      <c r="C60" s="6">
        <f t="shared" si="4"/>
        <v>416.66666666666669</v>
      </c>
      <c r="D60" s="6">
        <f t="shared" si="7"/>
        <v>45.833333333333186</v>
      </c>
      <c r="E60" s="6">
        <f t="shared" si="5"/>
        <v>462.49999999999989</v>
      </c>
    </row>
    <row r="61" spans="1:5" x14ac:dyDescent="0.25">
      <c r="A61" s="7">
        <v>51</v>
      </c>
      <c r="B61" s="6">
        <f t="shared" si="6"/>
        <v>4166.6666666666515</v>
      </c>
      <c r="C61" s="6">
        <f t="shared" si="4"/>
        <v>416.66666666666669</v>
      </c>
      <c r="D61" s="6">
        <f t="shared" si="7"/>
        <v>41.666666666666515</v>
      </c>
      <c r="E61" s="6">
        <f t="shared" si="5"/>
        <v>458.3333333333332</v>
      </c>
    </row>
    <row r="62" spans="1:5" x14ac:dyDescent="0.25">
      <c r="A62" s="7">
        <v>52</v>
      </c>
      <c r="B62" s="6">
        <f t="shared" si="6"/>
        <v>3749.999999999985</v>
      </c>
      <c r="C62" s="6">
        <f t="shared" si="4"/>
        <v>416.66666666666669</v>
      </c>
      <c r="D62" s="6">
        <f t="shared" si="7"/>
        <v>37.499999999999851</v>
      </c>
      <c r="E62" s="6">
        <f t="shared" si="5"/>
        <v>454.16666666666652</v>
      </c>
    </row>
    <row r="63" spans="1:5" x14ac:dyDescent="0.25">
      <c r="A63" s="7">
        <v>53</v>
      </c>
      <c r="B63" s="6">
        <f t="shared" si="6"/>
        <v>3333.3333333333185</v>
      </c>
      <c r="C63" s="6">
        <f t="shared" si="4"/>
        <v>416.66666666666669</v>
      </c>
      <c r="D63" s="6">
        <f t="shared" si="7"/>
        <v>33.333333333333186</v>
      </c>
      <c r="E63" s="6">
        <f t="shared" si="5"/>
        <v>449.99999999999989</v>
      </c>
    </row>
    <row r="64" spans="1:5" x14ac:dyDescent="0.25">
      <c r="A64" s="7">
        <v>54</v>
      </c>
      <c r="B64" s="6">
        <f t="shared" si="6"/>
        <v>2916.666666666652</v>
      </c>
      <c r="C64" s="6">
        <f t="shared" si="4"/>
        <v>416.66666666666669</v>
      </c>
      <c r="D64" s="6">
        <f t="shared" si="7"/>
        <v>29.166666666666519</v>
      </c>
      <c r="E64" s="6">
        <f t="shared" si="5"/>
        <v>445.8333333333332</v>
      </c>
    </row>
    <row r="65" spans="1:5" x14ac:dyDescent="0.25">
      <c r="A65" s="7">
        <v>55</v>
      </c>
      <c r="B65" s="6">
        <f t="shared" si="6"/>
        <v>2499.9999999999854</v>
      </c>
      <c r="C65" s="6">
        <f t="shared" si="4"/>
        <v>416.66666666666669</v>
      </c>
      <c r="D65" s="6">
        <f t="shared" si="7"/>
        <v>24.999999999999854</v>
      </c>
      <c r="E65" s="6">
        <f t="shared" si="5"/>
        <v>441.66666666666652</v>
      </c>
    </row>
    <row r="66" spans="1:5" x14ac:dyDescent="0.25">
      <c r="A66" s="7">
        <v>56</v>
      </c>
      <c r="B66" s="6">
        <f t="shared" si="6"/>
        <v>2083.3333333333189</v>
      </c>
      <c r="C66" s="6">
        <f t="shared" si="4"/>
        <v>416.66666666666669</v>
      </c>
      <c r="D66" s="6">
        <f t="shared" si="7"/>
        <v>20.83333333333319</v>
      </c>
      <c r="E66" s="6">
        <f t="shared" si="5"/>
        <v>437.49999999999989</v>
      </c>
    </row>
    <row r="67" spans="1:5" x14ac:dyDescent="0.25">
      <c r="A67" s="7">
        <v>57</v>
      </c>
      <c r="B67" s="6">
        <f t="shared" si="6"/>
        <v>1666.6666666666522</v>
      </c>
      <c r="C67" s="6">
        <f t="shared" si="4"/>
        <v>416.66666666666669</v>
      </c>
      <c r="D67" s="6">
        <f t="shared" si="7"/>
        <v>16.666666666666522</v>
      </c>
      <c r="E67" s="6">
        <f t="shared" si="5"/>
        <v>433.3333333333332</v>
      </c>
    </row>
    <row r="68" spans="1:5" x14ac:dyDescent="0.25">
      <c r="A68" s="7">
        <v>58</v>
      </c>
      <c r="B68" s="6">
        <f t="shared" si="6"/>
        <v>1249.9999999999854</v>
      </c>
      <c r="C68" s="6">
        <f t="shared" si="4"/>
        <v>416.66666666666669</v>
      </c>
      <c r="D68" s="6">
        <f t="shared" si="7"/>
        <v>12.499999999999854</v>
      </c>
      <c r="E68" s="6">
        <f t="shared" si="5"/>
        <v>429.16666666666652</v>
      </c>
    </row>
    <row r="69" spans="1:5" x14ac:dyDescent="0.25">
      <c r="A69" s="7">
        <v>59</v>
      </c>
      <c r="B69" s="6">
        <f t="shared" si="6"/>
        <v>833.33333333331871</v>
      </c>
      <c r="C69" s="6">
        <f t="shared" si="4"/>
        <v>416.66666666666669</v>
      </c>
      <c r="D69" s="6">
        <f t="shared" si="7"/>
        <v>8.3333333333331865</v>
      </c>
      <c r="E69" s="6">
        <f t="shared" si="5"/>
        <v>424.99999999999989</v>
      </c>
    </row>
    <row r="70" spans="1:5" x14ac:dyDescent="0.25">
      <c r="A70" s="7">
        <v>60</v>
      </c>
      <c r="B70" s="6">
        <f t="shared" si="6"/>
        <v>416.66666666665202</v>
      </c>
      <c r="C70" s="6">
        <f t="shared" si="4"/>
        <v>416.66666666666669</v>
      </c>
      <c r="D70" s="6">
        <f t="shared" si="7"/>
        <v>4.1666666666665204</v>
      </c>
      <c r="E70" s="6">
        <f t="shared" si="5"/>
        <v>420.8333333333332</v>
      </c>
    </row>
  </sheetData>
  <mergeCells count="2">
    <mergeCell ref="A1:B1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Plan_Amortizacion_Aleman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2025-06-10T16:22:01Z</dcterms:created>
  <dcterms:modified xsi:type="dcterms:W3CDTF">2025-06-10T16:30:24Z</dcterms:modified>
</cp:coreProperties>
</file>