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rgi\Downloads\"/>
    </mc:Choice>
  </mc:AlternateContent>
  <xr:revisionPtr revIDLastSave="0" documentId="13_ncr:1_{A38F75A8-3321-44C1-ADC0-3F661EB03AED}" xr6:coauthVersionLast="47" xr6:coauthVersionMax="47" xr10:uidLastSave="{00000000-0000-0000-0000-000000000000}"/>
  <bookViews>
    <workbookView xWindow="31845" yWindow="1740" windowWidth="21600" windowHeight="13635" activeTab="2" xr2:uid="{00000000-000D-0000-FFFF-FFFF00000000}"/>
  </bookViews>
  <sheets>
    <sheet name="Registro_de_Ventas" sheetId="1" r:id="rId1"/>
    <sheet name="Reglas_de_Comision" sheetId="2" r:id="rId2"/>
    <sheet name="Resumen_por_Vendedor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3" l="1"/>
  <c r="C5" i="3"/>
  <c r="E5" i="3" s="1"/>
  <c r="B5" i="3"/>
  <c r="D4" i="3"/>
  <c r="C4" i="3"/>
  <c r="E4" i="3" s="1"/>
  <c r="B4" i="3"/>
  <c r="D3" i="3"/>
  <c r="C3" i="3"/>
  <c r="B3" i="3"/>
  <c r="D2" i="3"/>
  <c r="C2" i="3"/>
  <c r="E2" i="3" s="1"/>
  <c r="B2" i="3"/>
  <c r="H16" i="1"/>
  <c r="H15" i="1"/>
  <c r="H14" i="1"/>
  <c r="H13" i="1"/>
  <c r="H12" i="1"/>
  <c r="H11" i="1"/>
  <c r="H10" i="1"/>
  <c r="H9" i="1"/>
  <c r="H8" i="1"/>
  <c r="H7" i="1"/>
  <c r="H6" i="1"/>
  <c r="H5" i="1"/>
  <c r="H4" i="1"/>
  <c r="H3" i="1"/>
  <c r="H2" i="1"/>
  <c r="E3" i="3" l="1"/>
</calcChain>
</file>

<file path=xl/sharedStrings.xml><?xml version="1.0" encoding="utf-8"?>
<sst xmlns="http://schemas.openxmlformats.org/spreadsheetml/2006/main" count="132" uniqueCount="60">
  <si>
    <t>Producto/Servicio</t>
  </si>
  <si>
    <t>Cliente</t>
  </si>
  <si>
    <t>Estado del Pago</t>
  </si>
  <si>
    <t>Fecha de Pago</t>
  </si>
  <si>
    <t>Observaciones</t>
  </si>
  <si>
    <t>Ana Pérez</t>
  </si>
  <si>
    <t>V001</t>
  </si>
  <si>
    <t>Producto A</t>
  </si>
  <si>
    <t>Cliente X1</t>
  </si>
  <si>
    <t>Pagado</t>
  </si>
  <si>
    <t>Venta rápida</t>
  </si>
  <si>
    <t>Luis Gómez</t>
  </si>
  <si>
    <t>V002</t>
  </si>
  <si>
    <t>Servicio B</t>
  </si>
  <si>
    <t>Cliente Y1</t>
  </si>
  <si>
    <t>Pendiente</t>
  </si>
  <si>
    <t/>
  </si>
  <si>
    <t>Carla Ruiz</t>
  </si>
  <si>
    <t>V003</t>
  </si>
  <si>
    <t>Producto C</t>
  </si>
  <si>
    <t>Cliente Z1</t>
  </si>
  <si>
    <t>Descuento aplicado</t>
  </si>
  <si>
    <t>Juan Díaz</t>
  </si>
  <si>
    <t>V004</t>
  </si>
  <si>
    <t>Cliente X2</t>
  </si>
  <si>
    <t>Seguimiento necesario</t>
  </si>
  <si>
    <t>Cliente Y2</t>
  </si>
  <si>
    <t>Cliente Z2</t>
  </si>
  <si>
    <t>Cliente recurrente</t>
  </si>
  <si>
    <t>Cliente X3</t>
  </si>
  <si>
    <t>Cliente Y3</t>
  </si>
  <si>
    <t>Cliente Z3</t>
  </si>
  <si>
    <t>Gran volumen</t>
  </si>
  <si>
    <t>Cliente X4</t>
  </si>
  <si>
    <t>Cliente Y4</t>
  </si>
  <si>
    <t>Ampliar contrato</t>
  </si>
  <si>
    <t>Cliente Z4</t>
  </si>
  <si>
    <t>Cliente X5</t>
  </si>
  <si>
    <t>Cliente Y5</t>
  </si>
  <si>
    <t>Cliente Z5</t>
  </si>
  <si>
    <t>Cliente VIP</t>
  </si>
  <si>
    <t>No</t>
  </si>
  <si>
    <t>Sin Límite</t>
  </si>
  <si>
    <t>Sí</t>
  </si>
  <si>
    <t>Datos para Gráfico Mensual</t>
  </si>
  <si>
    <t>Mes</t>
  </si>
  <si>
    <t>Total Comisiones</t>
  </si>
  <si>
    <t>Fecha de la
Venta</t>
  </si>
  <si>
    <t>Nombre del
Vendedor</t>
  </si>
  <si>
    <t>ID/Código del
Vendedor</t>
  </si>
  <si>
    <t>Monto de la
Venta</t>
  </si>
  <si>
    <t>Porcentaje de
Comisión</t>
  </si>
  <si>
    <t>Monto de la
Comisión</t>
  </si>
  <si>
    <t>Rango de
Venta (Máx)</t>
  </si>
  <si>
    <t>Rango de
Venta (Mín)</t>
  </si>
  <si>
    <t>Meta
Alcanzada</t>
  </si>
  <si>
    <t>Total Comisiones
Ganadas</t>
  </si>
  <si>
    <t>Total
Pagado</t>
  </si>
  <si>
    <t>Total
Pendiente</t>
  </si>
  <si>
    <t>Total de
Ventas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</si>
</sst>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\€"/>
  </numFmts>
  <fonts count="2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164" fontId="0" fillId="0" borderId="1" xfId="0" applyNumberFormat="1" applyBorder="1"/>
    <xf numFmtId="10" fontId="0" fillId="0" borderId="1" xfId="0" applyNumberFormat="1" applyBorder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4"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Reglas_de_Comision!$B$1</c:f>
              <c:strCache>
                <c:ptCount val="1"/>
                <c:pt idx="0">
                  <c:v>Rango de
Venta (Mín)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Reglas_de_Comision!$A$2:$A$7</c:f>
              <c:strCache>
                <c:ptCount val="6"/>
                <c:pt idx="0">
                  <c:v>Producto A</c:v>
                </c:pt>
                <c:pt idx="1">
                  <c:v>Producto A</c:v>
                </c:pt>
                <c:pt idx="2">
                  <c:v>Producto A</c:v>
                </c:pt>
                <c:pt idx="3">
                  <c:v>Servicio B</c:v>
                </c:pt>
                <c:pt idx="4">
                  <c:v>Servicio B</c:v>
                </c:pt>
                <c:pt idx="5">
                  <c:v>Producto C</c:v>
                </c:pt>
              </c:strCache>
            </c:strRef>
          </c:cat>
          <c:val>
            <c:numRef>
              <c:f>Reglas_de_Comision!$B$2:$B$7</c:f>
              <c:numCache>
                <c:formatCode>#,##0.00\ \€</c:formatCode>
                <c:ptCount val="6"/>
                <c:pt idx="0">
                  <c:v>0</c:v>
                </c:pt>
                <c:pt idx="1">
                  <c:v>5000.01</c:v>
                </c:pt>
                <c:pt idx="2">
                  <c:v>10000.01</c:v>
                </c:pt>
                <c:pt idx="3">
                  <c:v>0</c:v>
                </c:pt>
                <c:pt idx="4">
                  <c:v>3000.01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8F-4EBF-855E-F9D098F094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73522352"/>
        <c:axId val="1673530032"/>
      </c:barChart>
      <c:catAx>
        <c:axId val="16735223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673530032"/>
        <c:crosses val="autoZero"/>
        <c:auto val="1"/>
        <c:lblAlgn val="ctr"/>
        <c:lblOffset val="100"/>
        <c:noMultiLvlLbl val="0"/>
      </c:catAx>
      <c:valAx>
        <c:axId val="16735300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\ \€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6735223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Reglas_de_Comision!$C$1</c:f>
              <c:strCache>
                <c:ptCount val="1"/>
                <c:pt idx="0">
                  <c:v>Rango de
Venta (Máx)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Reglas_de_Comision!$A$2:$A$7</c:f>
              <c:strCache>
                <c:ptCount val="6"/>
                <c:pt idx="0">
                  <c:v>Producto A</c:v>
                </c:pt>
                <c:pt idx="1">
                  <c:v>Producto A</c:v>
                </c:pt>
                <c:pt idx="2">
                  <c:v>Producto A</c:v>
                </c:pt>
                <c:pt idx="3">
                  <c:v>Servicio B</c:v>
                </c:pt>
                <c:pt idx="4">
                  <c:v>Servicio B</c:v>
                </c:pt>
                <c:pt idx="5">
                  <c:v>Producto C</c:v>
                </c:pt>
              </c:strCache>
            </c:strRef>
          </c:cat>
          <c:val>
            <c:numRef>
              <c:f>Reglas_de_Comision!$C$2:$C$7</c:f>
              <c:numCache>
                <c:formatCode>#,##0.00\ \€</c:formatCode>
                <c:ptCount val="6"/>
                <c:pt idx="0">
                  <c:v>5000</c:v>
                </c:pt>
                <c:pt idx="1">
                  <c:v>10000</c:v>
                </c:pt>
                <c:pt idx="2" formatCode="General">
                  <c:v>0</c:v>
                </c:pt>
                <c:pt idx="3">
                  <c:v>3000</c:v>
                </c:pt>
                <c:pt idx="4">
                  <c:v>6000</c:v>
                </c:pt>
                <c:pt idx="5" formatCode="General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C5-47EC-960C-4B27C020FC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73537712"/>
        <c:axId val="1673521392"/>
      </c:barChart>
      <c:catAx>
        <c:axId val="1673537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673521392"/>
        <c:crosses val="autoZero"/>
        <c:auto val="1"/>
        <c:lblAlgn val="ctr"/>
        <c:lblOffset val="100"/>
        <c:noMultiLvlLbl val="0"/>
      </c:catAx>
      <c:valAx>
        <c:axId val="16735213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\ \€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6735377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Comisiones Ganadas por Vendedor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Resumen_por_Vendedor!$C$1</c:f>
              <c:strCache>
                <c:ptCount val="1"/>
                <c:pt idx="0">
                  <c:v>Total Comisiones
Ganadas</c:v>
                </c:pt>
              </c:strCache>
            </c:strRef>
          </c:tx>
          <c:spPr>
            <a:solidFill>
              <a:srgbClr val="4F81BD"/>
            </a:solidFill>
          </c:spPr>
          <c:invertIfNegative val="0"/>
          <c:dLbls>
            <c:numFmt formatCode="#,##0\ \€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Resumen_por_Vendedor!$A$2:$A$5</c:f>
              <c:strCache>
                <c:ptCount val="4"/>
                <c:pt idx="0">
                  <c:v>Ana Pérez</c:v>
                </c:pt>
                <c:pt idx="1">
                  <c:v>Luis Gómez</c:v>
                </c:pt>
                <c:pt idx="2">
                  <c:v>Carla Ruiz</c:v>
                </c:pt>
                <c:pt idx="3">
                  <c:v>Juan Díaz</c:v>
                </c:pt>
              </c:strCache>
            </c:strRef>
          </c:cat>
          <c:val>
            <c:numRef>
              <c:f>Resumen_por_Vendedor!$C$2:$C$5</c:f>
              <c:numCache>
                <c:formatCode>#,##0.00\ \€</c:formatCode>
                <c:ptCount val="4"/>
                <c:pt idx="0">
                  <c:v>2364</c:v>
                </c:pt>
                <c:pt idx="1">
                  <c:v>1839</c:v>
                </c:pt>
                <c:pt idx="2">
                  <c:v>2237</c:v>
                </c:pt>
                <c:pt idx="3">
                  <c:v>1470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171-4BD2-B13A-C532A7F2A7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010001"/>
        <c:axId val="50010002"/>
      </c:barChart>
      <c:catAx>
        <c:axId val="50010001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Vendedor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crossAx val="50010002"/>
        <c:crosses val="autoZero"/>
        <c:auto val="1"/>
        <c:lblAlgn val="ctr"/>
        <c:lblOffset val="100"/>
        <c:noMultiLvlLbl val="0"/>
      </c:catAx>
      <c:valAx>
        <c:axId val="50010002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Total Comisiones (€)</a:t>
                </a:r>
              </a:p>
            </c:rich>
          </c:tx>
          <c:overlay val="0"/>
        </c:title>
        <c:numFmt formatCode="#,##0.00\ \€" sourceLinked="1"/>
        <c:majorTickMark val="out"/>
        <c:minorTickMark val="none"/>
        <c:tickLblPos val="nextTo"/>
        <c:crossAx val="50010001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Evolución Mensual de Comisiones (Total)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Total Comisiones</c:v>
          </c:tx>
          <c:dLbls>
            <c:numFmt formatCode="#,##0\ \€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Resumen_por_Vendedor!$H$23:$H$27</c:f>
              <c:numCache>
                <c:formatCode>m/d/yyyy</c:formatCode>
                <c:ptCount val="5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</c:numCache>
            </c:numRef>
          </c:cat>
          <c:val>
            <c:numRef>
              <c:f>Resumen_por_Vendedor!$I$23:$I$27</c:f>
              <c:numCache>
                <c:formatCode>#,##0.00\ \€</c:formatCode>
                <c:ptCount val="5"/>
                <c:pt idx="0">
                  <c:v>1660</c:v>
                </c:pt>
                <c:pt idx="1">
                  <c:v>1506</c:v>
                </c:pt>
                <c:pt idx="2">
                  <c:v>1545</c:v>
                </c:pt>
                <c:pt idx="3">
                  <c:v>1595</c:v>
                </c:pt>
                <c:pt idx="4">
                  <c:v>1604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C4-4566-A943-A583756B04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020001"/>
        <c:axId val="50020002"/>
      </c:lineChart>
      <c:dateAx>
        <c:axId val="5002000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Mes</a:t>
                </a:r>
              </a:p>
            </c:rich>
          </c:tx>
          <c:overlay val="0"/>
        </c:title>
        <c:numFmt formatCode="mmm\-yy" sourceLinked="0"/>
        <c:majorTickMark val="out"/>
        <c:minorTickMark val="none"/>
        <c:tickLblPos val="nextTo"/>
        <c:crossAx val="50020002"/>
        <c:crosses val="autoZero"/>
        <c:auto val="1"/>
        <c:lblOffset val="100"/>
        <c:baseTimeUnit val="months"/>
        <c:majorUnit val="1"/>
        <c:majorTimeUnit val="months"/>
      </c:dateAx>
      <c:valAx>
        <c:axId val="5002000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Total Comisiones (€)</a:t>
                </a:r>
              </a:p>
            </c:rich>
          </c:tx>
          <c:overlay val="0"/>
        </c:title>
        <c:numFmt formatCode="#,##0.00\ \€" sourceLinked="1"/>
        <c:majorTickMark val="out"/>
        <c:minorTickMark val="none"/>
        <c:tickLblPos val="nextTo"/>
        <c:crossAx val="50020001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652461</xdr:colOff>
      <xdr:row>8</xdr:row>
      <xdr:rowOff>85731</xdr:rowOff>
    </xdr:from>
    <xdr:to>
      <xdr:col>10</xdr:col>
      <xdr:colOff>590549</xdr:colOff>
      <xdr:row>19</xdr:row>
      <xdr:rowOff>123825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3BB52DB7-EDDA-33E4-AEA9-EF892772DC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366711</xdr:colOff>
      <xdr:row>8</xdr:row>
      <xdr:rowOff>85731</xdr:rowOff>
    </xdr:from>
    <xdr:to>
      <xdr:col>4</xdr:col>
      <xdr:colOff>466724</xdr:colOff>
      <xdr:row>19</xdr:row>
      <xdr:rowOff>123825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25EFC874-7153-BA44-5E7F-91DC650E4A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4</xdr:col>
      <xdr:colOff>933450</xdr:colOff>
      <xdr:row>23</xdr:row>
      <xdr:rowOff>57150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447675</xdr:colOff>
      <xdr:row>1</xdr:row>
      <xdr:rowOff>85725</xdr:rowOff>
    </xdr:from>
    <xdr:to>
      <xdr:col>12</xdr:col>
      <xdr:colOff>447675</xdr:colOff>
      <xdr:row>18</xdr:row>
      <xdr:rowOff>142875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6"/>
  <sheetViews>
    <sheetView workbookViewId="0">
      <pane ySplit="1" topLeftCell="A2" activePane="bottomLeft" state="frozen"/>
      <selection pane="bottomLeft" activeCell="H31" sqref="H31"/>
    </sheetView>
  </sheetViews>
  <sheetFormatPr baseColWidth="10" defaultColWidth="9.140625" defaultRowHeight="15" x14ac:dyDescent="0.25"/>
  <cols>
    <col min="1" max="1" width="10.85546875" bestFit="1" customWidth="1"/>
    <col min="2" max="2" width="11.5703125" bestFit="1" customWidth="1"/>
    <col min="3" max="3" width="13.140625" bestFit="1" customWidth="1"/>
    <col min="4" max="4" width="17" bestFit="1" customWidth="1"/>
    <col min="5" max="5" width="10" bestFit="1" customWidth="1"/>
    <col min="6" max="6" width="11.7109375" bestFit="1" customWidth="1"/>
    <col min="7" max="7" width="13.28515625" bestFit="1" customWidth="1"/>
    <col min="8" max="8" width="11.7109375" bestFit="1" customWidth="1"/>
    <col min="9" max="9" width="14.85546875" bestFit="1" customWidth="1"/>
    <col min="10" max="10" width="13.5703125" bestFit="1" customWidth="1"/>
    <col min="11" max="11" width="21.5703125" bestFit="1" customWidth="1"/>
  </cols>
  <sheetData>
    <row r="1" spans="1:11" ht="30" x14ac:dyDescent="0.25">
      <c r="A1" s="7" t="s">
        <v>47</v>
      </c>
      <c r="B1" s="7" t="s">
        <v>48</v>
      </c>
      <c r="C1" s="7" t="s">
        <v>49</v>
      </c>
      <c r="D1" s="6" t="s">
        <v>0</v>
      </c>
      <c r="E1" s="6" t="s">
        <v>1</v>
      </c>
      <c r="F1" s="7" t="s">
        <v>50</v>
      </c>
      <c r="G1" s="7" t="s">
        <v>51</v>
      </c>
      <c r="H1" s="7" t="s">
        <v>52</v>
      </c>
      <c r="I1" s="6" t="s">
        <v>2</v>
      </c>
      <c r="J1" s="6" t="s">
        <v>3</v>
      </c>
      <c r="K1" s="6" t="s">
        <v>4</v>
      </c>
    </row>
    <row r="2" spans="1:11" x14ac:dyDescent="0.25">
      <c r="A2" s="1">
        <v>45306</v>
      </c>
      <c r="B2" s="2" t="s">
        <v>5</v>
      </c>
      <c r="C2" s="3" t="s">
        <v>6</v>
      </c>
      <c r="D2" s="2" t="s">
        <v>7</v>
      </c>
      <c r="E2" s="2" t="s">
        <v>8</v>
      </c>
      <c r="F2" s="4">
        <v>6000</v>
      </c>
      <c r="G2" s="5">
        <v>0.1</v>
      </c>
      <c r="H2" s="4">
        <f t="shared" ref="H2:H16" si="0">F2*G2</f>
        <v>600</v>
      </c>
      <c r="I2" s="3" t="s">
        <v>9</v>
      </c>
      <c r="J2" s="1">
        <v>45311</v>
      </c>
      <c r="K2" s="2" t="s">
        <v>10</v>
      </c>
    </row>
    <row r="3" spans="1:11" x14ac:dyDescent="0.25">
      <c r="A3" s="1">
        <v>45316</v>
      </c>
      <c r="B3" s="2" t="s">
        <v>11</v>
      </c>
      <c r="C3" s="3" t="s">
        <v>12</v>
      </c>
      <c r="D3" s="2" t="s">
        <v>13</v>
      </c>
      <c r="E3" s="2" t="s">
        <v>14</v>
      </c>
      <c r="F3" s="4">
        <v>3500</v>
      </c>
      <c r="G3" s="5">
        <v>0.12</v>
      </c>
      <c r="H3" s="4">
        <f t="shared" si="0"/>
        <v>420</v>
      </c>
      <c r="I3" s="3" t="s">
        <v>15</v>
      </c>
      <c r="J3" s="1"/>
      <c r="K3" s="2" t="s">
        <v>16</v>
      </c>
    </row>
    <row r="4" spans="1:11" x14ac:dyDescent="0.25">
      <c r="A4" s="1">
        <v>45327</v>
      </c>
      <c r="B4" s="2" t="s">
        <v>17</v>
      </c>
      <c r="C4" s="3" t="s">
        <v>18</v>
      </c>
      <c r="D4" s="2" t="s">
        <v>19</v>
      </c>
      <c r="E4" s="2" t="s">
        <v>20</v>
      </c>
      <c r="F4" s="4">
        <v>7200</v>
      </c>
      <c r="G4" s="5">
        <v>0.08</v>
      </c>
      <c r="H4" s="4">
        <f t="shared" si="0"/>
        <v>576</v>
      </c>
      <c r="I4" s="3" t="s">
        <v>9</v>
      </c>
      <c r="J4" s="1">
        <v>45332</v>
      </c>
      <c r="K4" s="2" t="s">
        <v>21</v>
      </c>
    </row>
    <row r="5" spans="1:11" x14ac:dyDescent="0.25">
      <c r="A5" s="1">
        <v>45340</v>
      </c>
      <c r="B5" s="2" t="s">
        <v>22</v>
      </c>
      <c r="C5" s="3" t="s">
        <v>23</v>
      </c>
      <c r="D5" s="2" t="s">
        <v>7</v>
      </c>
      <c r="E5" s="2" t="s">
        <v>24</v>
      </c>
      <c r="F5" s="4">
        <v>4800</v>
      </c>
      <c r="G5" s="5">
        <v>0.1</v>
      </c>
      <c r="H5" s="4">
        <f t="shared" si="0"/>
        <v>480</v>
      </c>
      <c r="I5" s="3" t="s">
        <v>15</v>
      </c>
      <c r="J5" s="1"/>
      <c r="K5" s="2" t="s">
        <v>25</v>
      </c>
    </row>
    <row r="6" spans="1:11" x14ac:dyDescent="0.25">
      <c r="A6" s="1">
        <v>45361</v>
      </c>
      <c r="B6" s="2" t="s">
        <v>5</v>
      </c>
      <c r="C6" s="3" t="s">
        <v>6</v>
      </c>
      <c r="D6" s="2" t="s">
        <v>13</v>
      </c>
      <c r="E6" s="2" t="s">
        <v>26</v>
      </c>
      <c r="F6" s="4">
        <v>4200</v>
      </c>
      <c r="G6" s="5">
        <v>0.12</v>
      </c>
      <c r="H6" s="4">
        <f t="shared" si="0"/>
        <v>504</v>
      </c>
      <c r="I6" s="3" t="s">
        <v>9</v>
      </c>
      <c r="J6" s="1">
        <v>45366</v>
      </c>
      <c r="K6" s="2" t="s">
        <v>16</v>
      </c>
    </row>
    <row r="7" spans="1:11" x14ac:dyDescent="0.25">
      <c r="A7" s="1">
        <v>45373</v>
      </c>
      <c r="B7" s="2" t="s">
        <v>11</v>
      </c>
      <c r="C7" s="3" t="s">
        <v>12</v>
      </c>
      <c r="D7" s="2" t="s">
        <v>19</v>
      </c>
      <c r="E7" s="2" t="s">
        <v>27</v>
      </c>
      <c r="F7" s="4">
        <v>6500</v>
      </c>
      <c r="G7" s="5">
        <v>0.09</v>
      </c>
      <c r="H7" s="4">
        <f t="shared" si="0"/>
        <v>585</v>
      </c>
      <c r="I7" s="3" t="s">
        <v>9</v>
      </c>
      <c r="J7" s="1">
        <v>45376</v>
      </c>
      <c r="K7" s="2" t="s">
        <v>28</v>
      </c>
    </row>
    <row r="8" spans="1:11" x14ac:dyDescent="0.25">
      <c r="A8" s="1">
        <v>45387</v>
      </c>
      <c r="B8" s="2" t="s">
        <v>17</v>
      </c>
      <c r="C8" s="3" t="s">
        <v>18</v>
      </c>
      <c r="D8" s="2" t="s">
        <v>7</v>
      </c>
      <c r="E8" s="2" t="s">
        <v>29</v>
      </c>
      <c r="F8" s="4">
        <v>5500</v>
      </c>
      <c r="G8" s="5">
        <v>0.11</v>
      </c>
      <c r="H8" s="4">
        <f t="shared" si="0"/>
        <v>605</v>
      </c>
      <c r="I8" s="3" t="s">
        <v>15</v>
      </c>
      <c r="J8" s="1"/>
      <c r="K8" s="2" t="s">
        <v>16</v>
      </c>
    </row>
    <row r="9" spans="1:11" x14ac:dyDescent="0.25">
      <c r="A9" s="1">
        <v>45397</v>
      </c>
      <c r="B9" s="2" t="s">
        <v>22</v>
      </c>
      <c r="C9" s="3" t="s">
        <v>23</v>
      </c>
      <c r="D9" s="2" t="s">
        <v>13</v>
      </c>
      <c r="E9" s="2" t="s">
        <v>30</v>
      </c>
      <c r="F9" s="4">
        <v>3000</v>
      </c>
      <c r="G9" s="5">
        <v>0.12</v>
      </c>
      <c r="H9" s="4">
        <f t="shared" si="0"/>
        <v>360</v>
      </c>
      <c r="I9" s="3" t="s">
        <v>9</v>
      </c>
      <c r="J9" s="1">
        <v>45402</v>
      </c>
      <c r="K9" s="2" t="s">
        <v>16</v>
      </c>
    </row>
    <row r="10" spans="1:11" x14ac:dyDescent="0.25">
      <c r="A10" s="1">
        <v>45319</v>
      </c>
      <c r="B10" s="2" t="s">
        <v>5</v>
      </c>
      <c r="C10" s="3" t="s">
        <v>6</v>
      </c>
      <c r="D10" s="2" t="s">
        <v>19</v>
      </c>
      <c r="E10" s="2" t="s">
        <v>31</v>
      </c>
      <c r="F10" s="4">
        <v>8000</v>
      </c>
      <c r="G10" s="5">
        <v>0.08</v>
      </c>
      <c r="H10" s="4">
        <f t="shared" si="0"/>
        <v>640</v>
      </c>
      <c r="I10" s="3" t="s">
        <v>15</v>
      </c>
      <c r="J10" s="1"/>
      <c r="K10" s="2" t="s">
        <v>32</v>
      </c>
    </row>
    <row r="11" spans="1:11" x14ac:dyDescent="0.25">
      <c r="A11" s="1">
        <v>45337</v>
      </c>
      <c r="B11" s="2" t="s">
        <v>11</v>
      </c>
      <c r="C11" s="3" t="s">
        <v>12</v>
      </c>
      <c r="D11" s="2" t="s">
        <v>7</v>
      </c>
      <c r="E11" s="2" t="s">
        <v>33</v>
      </c>
      <c r="F11" s="4">
        <v>4500</v>
      </c>
      <c r="G11" s="5">
        <v>0.1</v>
      </c>
      <c r="H11" s="4">
        <f t="shared" si="0"/>
        <v>450</v>
      </c>
      <c r="I11" s="3" t="s">
        <v>9</v>
      </c>
      <c r="J11" s="1">
        <v>45342</v>
      </c>
      <c r="K11" s="2" t="s">
        <v>16</v>
      </c>
    </row>
    <row r="12" spans="1:11" x14ac:dyDescent="0.25">
      <c r="A12" s="1">
        <v>45381</v>
      </c>
      <c r="B12" s="2" t="s">
        <v>17</v>
      </c>
      <c r="C12" s="3" t="s">
        <v>18</v>
      </c>
      <c r="D12" s="2" t="s">
        <v>13</v>
      </c>
      <c r="E12" s="2" t="s">
        <v>34</v>
      </c>
      <c r="F12" s="4">
        <v>3800</v>
      </c>
      <c r="G12" s="5">
        <v>0.12</v>
      </c>
      <c r="H12" s="4">
        <f t="shared" si="0"/>
        <v>456</v>
      </c>
      <c r="I12" s="3" t="s">
        <v>15</v>
      </c>
      <c r="J12" s="1"/>
      <c r="K12" s="2" t="s">
        <v>35</v>
      </c>
    </row>
    <row r="13" spans="1:11" x14ac:dyDescent="0.25">
      <c r="A13" s="1">
        <v>45407</v>
      </c>
      <c r="B13" s="2" t="s">
        <v>22</v>
      </c>
      <c r="C13" s="3" t="s">
        <v>23</v>
      </c>
      <c r="D13" s="2" t="s">
        <v>19</v>
      </c>
      <c r="E13" s="2" t="s">
        <v>36</v>
      </c>
      <c r="F13" s="4">
        <v>7000</v>
      </c>
      <c r="G13" s="5">
        <v>0.09</v>
      </c>
      <c r="H13" s="4">
        <f t="shared" si="0"/>
        <v>630</v>
      </c>
      <c r="I13" s="3" t="s">
        <v>9</v>
      </c>
      <c r="J13" s="1">
        <v>45412</v>
      </c>
      <c r="K13" s="2" t="s">
        <v>16</v>
      </c>
    </row>
    <row r="14" spans="1:11" x14ac:dyDescent="0.25">
      <c r="A14" s="1">
        <v>45417</v>
      </c>
      <c r="B14" s="2" t="s">
        <v>5</v>
      </c>
      <c r="C14" s="3" t="s">
        <v>6</v>
      </c>
      <c r="D14" s="2" t="s">
        <v>7</v>
      </c>
      <c r="E14" s="2" t="s">
        <v>37</v>
      </c>
      <c r="F14" s="4">
        <v>6200</v>
      </c>
      <c r="G14" s="5">
        <v>0.1</v>
      </c>
      <c r="H14" s="4">
        <f t="shared" si="0"/>
        <v>620</v>
      </c>
      <c r="I14" s="3" t="s">
        <v>9</v>
      </c>
      <c r="J14" s="1">
        <v>45422</v>
      </c>
      <c r="K14" s="2" t="s">
        <v>16</v>
      </c>
    </row>
    <row r="15" spans="1:11" x14ac:dyDescent="0.25">
      <c r="A15" s="1">
        <v>45424</v>
      </c>
      <c r="B15" s="2" t="s">
        <v>11</v>
      </c>
      <c r="C15" s="3" t="s">
        <v>12</v>
      </c>
      <c r="D15" s="2" t="s">
        <v>13</v>
      </c>
      <c r="E15" s="2" t="s">
        <v>38</v>
      </c>
      <c r="F15" s="4">
        <v>3200</v>
      </c>
      <c r="G15" s="5">
        <v>0.12</v>
      </c>
      <c r="H15" s="4">
        <f t="shared" si="0"/>
        <v>384</v>
      </c>
      <c r="I15" s="3" t="s">
        <v>15</v>
      </c>
      <c r="J15" s="1"/>
      <c r="K15" s="2" t="s">
        <v>16</v>
      </c>
    </row>
    <row r="16" spans="1:11" x14ac:dyDescent="0.25">
      <c r="A16" s="1">
        <v>45432</v>
      </c>
      <c r="B16" s="2" t="s">
        <v>17</v>
      </c>
      <c r="C16" s="3" t="s">
        <v>18</v>
      </c>
      <c r="D16" s="2" t="s">
        <v>19</v>
      </c>
      <c r="E16" s="2" t="s">
        <v>39</v>
      </c>
      <c r="F16" s="4">
        <v>7500</v>
      </c>
      <c r="G16" s="5">
        <v>0.08</v>
      </c>
      <c r="H16" s="4">
        <f t="shared" si="0"/>
        <v>600</v>
      </c>
      <c r="I16" s="3" t="s">
        <v>9</v>
      </c>
      <c r="J16" s="1">
        <v>45437</v>
      </c>
      <c r="K16" s="2" t="s">
        <v>40</v>
      </c>
    </row>
  </sheetData>
  <conditionalFormatting sqref="F2:F1001">
    <cfRule type="cellIs" dxfId="3" priority="1" operator="greaterThan">
      <formula>5000</formula>
    </cfRule>
  </conditionalFormatting>
  <conditionalFormatting sqref="I2:I1001">
    <cfRule type="cellIs" dxfId="2" priority="2" operator="equal">
      <formula>"Pendiente"</formula>
    </cfRule>
  </conditionalFormatting>
  <dataValidations count="2">
    <dataValidation type="list" allowBlank="1" showInputMessage="1" showErrorMessage="1" sqref="B2:B1001" xr:uid="{00000000-0002-0000-0000-000000000000}">
      <formula1>"Ana Pérez,Carla Ruiz,Juan Díaz,Luis Gómez"</formula1>
    </dataValidation>
    <dataValidation type="list" allowBlank="1" showInputMessage="1" showErrorMessage="1" sqref="I2:I1001" xr:uid="{00000000-0002-0000-0000-000001000000}">
      <formula1>"Pendiente,Pagado"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7"/>
  <sheetViews>
    <sheetView workbookViewId="0">
      <pane ySplit="1" topLeftCell="A2" activePane="bottomLeft" state="frozen"/>
      <selection pane="bottomLeft" activeCell="O16" sqref="O16"/>
    </sheetView>
  </sheetViews>
  <sheetFormatPr baseColWidth="10" defaultColWidth="9.140625" defaultRowHeight="15" x14ac:dyDescent="0.25"/>
  <cols>
    <col min="1" max="1" width="17" bestFit="1" customWidth="1"/>
    <col min="2" max="2" width="11.7109375" bestFit="1" customWidth="1"/>
    <col min="3" max="3" width="12" bestFit="1" customWidth="1"/>
    <col min="4" max="4" width="13.28515625" bestFit="1" customWidth="1"/>
    <col min="5" max="5" width="9.85546875" bestFit="1" customWidth="1"/>
  </cols>
  <sheetData>
    <row r="1" spans="1:5" ht="30" x14ac:dyDescent="0.25">
      <c r="A1" s="6" t="s">
        <v>0</v>
      </c>
      <c r="B1" s="7" t="s">
        <v>54</v>
      </c>
      <c r="C1" s="7" t="s">
        <v>53</v>
      </c>
      <c r="D1" s="7" t="s">
        <v>51</v>
      </c>
      <c r="E1" s="7" t="s">
        <v>55</v>
      </c>
    </row>
    <row r="2" spans="1:5" x14ac:dyDescent="0.25">
      <c r="A2" s="2" t="s">
        <v>7</v>
      </c>
      <c r="B2" s="4">
        <v>0</v>
      </c>
      <c r="C2" s="4">
        <v>5000</v>
      </c>
      <c r="D2" s="5">
        <v>0.1</v>
      </c>
      <c r="E2" s="3" t="s">
        <v>41</v>
      </c>
    </row>
    <row r="3" spans="1:5" x14ac:dyDescent="0.25">
      <c r="A3" s="2" t="s">
        <v>7</v>
      </c>
      <c r="B3" s="4">
        <v>5000.01</v>
      </c>
      <c r="C3" s="4">
        <v>10000</v>
      </c>
      <c r="D3" s="5">
        <v>0.12</v>
      </c>
      <c r="E3" s="3" t="s">
        <v>41</v>
      </c>
    </row>
    <row r="4" spans="1:5" x14ac:dyDescent="0.25">
      <c r="A4" s="2" t="s">
        <v>7</v>
      </c>
      <c r="B4" s="4">
        <v>10000.01</v>
      </c>
      <c r="C4" s="3" t="s">
        <v>42</v>
      </c>
      <c r="D4" s="5">
        <v>0.15</v>
      </c>
      <c r="E4" s="3" t="s">
        <v>41</v>
      </c>
    </row>
    <row r="5" spans="1:5" x14ac:dyDescent="0.25">
      <c r="A5" s="2" t="s">
        <v>13</v>
      </c>
      <c r="B5" s="4">
        <v>0</v>
      </c>
      <c r="C5" s="4">
        <v>3000</v>
      </c>
      <c r="D5" s="5">
        <v>0.08</v>
      </c>
      <c r="E5" s="3" t="s">
        <v>41</v>
      </c>
    </row>
    <row r="6" spans="1:5" x14ac:dyDescent="0.25">
      <c r="A6" s="2" t="s">
        <v>13</v>
      </c>
      <c r="B6" s="4">
        <v>3000.01</v>
      </c>
      <c r="C6" s="4">
        <v>6000</v>
      </c>
      <c r="D6" s="5">
        <v>0.1</v>
      </c>
      <c r="E6" s="3" t="s">
        <v>43</v>
      </c>
    </row>
    <row r="7" spans="1:5" x14ac:dyDescent="0.25">
      <c r="A7" s="2" t="s">
        <v>19</v>
      </c>
      <c r="B7" s="4">
        <v>0</v>
      </c>
      <c r="C7" s="3" t="s">
        <v>42</v>
      </c>
      <c r="D7" s="5">
        <v>0.09</v>
      </c>
      <c r="E7" s="3" t="s">
        <v>43</v>
      </c>
    </row>
  </sheetData>
  <conditionalFormatting sqref="E2:E7">
    <cfRule type="cellIs" dxfId="1" priority="1" operator="equal">
      <formula>"Sí"</formula>
    </cfRule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27"/>
  <sheetViews>
    <sheetView tabSelected="1" workbookViewId="0">
      <pane ySplit="1" topLeftCell="A2" activePane="bottomLeft" state="frozen"/>
      <selection pane="bottomLeft" activeCell="O26" sqref="O26"/>
    </sheetView>
  </sheetViews>
  <sheetFormatPr baseColWidth="10" defaultColWidth="9.140625" defaultRowHeight="15" x14ac:dyDescent="0.25"/>
  <cols>
    <col min="1" max="1" width="11.5703125" bestFit="1" customWidth="1"/>
    <col min="2" max="2" width="10.5703125" bestFit="1" customWidth="1"/>
    <col min="3" max="3" width="16.28515625" bestFit="1" customWidth="1"/>
    <col min="4" max="4" width="9.5703125" bestFit="1" customWidth="1"/>
    <col min="5" max="5" width="10.28515625" bestFit="1" customWidth="1"/>
    <col min="8" max="8" width="25.5703125" bestFit="1" customWidth="1"/>
    <col min="9" max="9" width="16.28515625" bestFit="1" customWidth="1"/>
  </cols>
  <sheetData>
    <row r="1" spans="1:5" ht="30" x14ac:dyDescent="0.25">
      <c r="A1" s="7" t="s">
        <v>48</v>
      </c>
      <c r="B1" s="7" t="s">
        <v>59</v>
      </c>
      <c r="C1" s="7" t="s">
        <v>56</v>
      </c>
      <c r="D1" s="7" t="s">
        <v>57</v>
      </c>
      <c r="E1" s="7" t="s">
        <v>58</v>
      </c>
    </row>
    <row r="2" spans="1:5" x14ac:dyDescent="0.25">
      <c r="A2" s="2" t="s">
        <v>5</v>
      </c>
      <c r="B2" s="4">
        <f>SUMIF(Registro_de_Ventas!B:B,A2,Registro_de_Ventas!F:F)</f>
        <v>24400</v>
      </c>
      <c r="C2" s="4">
        <f>SUMIF(Registro_de_Ventas!B:B,A2,Registro_de_Ventas!H:H)</f>
        <v>2364</v>
      </c>
      <c r="D2" s="4">
        <f>SUMIFS(Registro_de_Ventas!H:H,Registro_de_Ventas!B:B,A2,Registro_de_Ventas!I:I,"Pagado")</f>
        <v>1724</v>
      </c>
      <c r="E2" s="4">
        <f>C2-D2</f>
        <v>640</v>
      </c>
    </row>
    <row r="3" spans="1:5" x14ac:dyDescent="0.25">
      <c r="A3" s="2" t="s">
        <v>11</v>
      </c>
      <c r="B3" s="4">
        <f>SUMIF(Registro_de_Ventas!B:B,A3,Registro_de_Ventas!F:F)</f>
        <v>17700</v>
      </c>
      <c r="C3" s="4">
        <f>SUMIF(Registro_de_Ventas!B:B,A3,Registro_de_Ventas!H:H)</f>
        <v>1839</v>
      </c>
      <c r="D3" s="4">
        <f>SUMIFS(Registro_de_Ventas!H:H,Registro_de_Ventas!B:B,A3,Registro_de_Ventas!I:I,"Pagado")</f>
        <v>1035</v>
      </c>
      <c r="E3" s="4">
        <f>C3-D3</f>
        <v>804</v>
      </c>
    </row>
    <row r="4" spans="1:5" x14ac:dyDescent="0.25">
      <c r="A4" s="2" t="s">
        <v>17</v>
      </c>
      <c r="B4" s="4">
        <f>SUMIF(Registro_de_Ventas!B:B,A4,Registro_de_Ventas!F:F)</f>
        <v>24000</v>
      </c>
      <c r="C4" s="4">
        <f>SUMIF(Registro_de_Ventas!B:B,A4,Registro_de_Ventas!H:H)</f>
        <v>2237</v>
      </c>
      <c r="D4" s="4">
        <f>SUMIFS(Registro_de_Ventas!H:H,Registro_de_Ventas!B:B,A4,Registro_de_Ventas!I:I,"Pagado")</f>
        <v>1176</v>
      </c>
      <c r="E4" s="4">
        <f>C4-D4</f>
        <v>1061</v>
      </c>
    </row>
    <row r="5" spans="1:5" x14ac:dyDescent="0.25">
      <c r="A5" s="2" t="s">
        <v>22</v>
      </c>
      <c r="B5" s="4">
        <f>SUMIF(Registro_de_Ventas!B:B,A5,Registro_de_Ventas!F:F)</f>
        <v>14800</v>
      </c>
      <c r="C5" s="4">
        <f>SUMIF(Registro_de_Ventas!B:B,A5,Registro_de_Ventas!H:H)</f>
        <v>1470</v>
      </c>
      <c r="D5" s="4">
        <f>SUMIFS(Registro_de_Ventas!H:H,Registro_de_Ventas!B:B,A5,Registro_de_Ventas!I:I,"Pagado")</f>
        <v>990</v>
      </c>
      <c r="E5" s="4">
        <f>C5-D5</f>
        <v>480</v>
      </c>
    </row>
    <row r="21" spans="8:9" x14ac:dyDescent="0.25">
      <c r="H21" s="6" t="s">
        <v>44</v>
      </c>
    </row>
    <row r="22" spans="8:9" x14ac:dyDescent="0.25">
      <c r="H22" s="6" t="s">
        <v>45</v>
      </c>
      <c r="I22" s="6" t="s">
        <v>46</v>
      </c>
    </row>
    <row r="23" spans="8:9" x14ac:dyDescent="0.25">
      <c r="H23" s="1">
        <v>45292</v>
      </c>
      <c r="I23" s="4">
        <v>1660</v>
      </c>
    </row>
    <row r="24" spans="8:9" x14ac:dyDescent="0.25">
      <c r="H24" s="1">
        <v>45323</v>
      </c>
      <c r="I24" s="4">
        <v>1506</v>
      </c>
    </row>
    <row r="25" spans="8:9" x14ac:dyDescent="0.25">
      <c r="H25" s="1">
        <v>45352</v>
      </c>
      <c r="I25" s="4">
        <v>1545</v>
      </c>
    </row>
    <row r="26" spans="8:9" x14ac:dyDescent="0.25">
      <c r="H26" s="1">
        <v>45383</v>
      </c>
      <c r="I26" s="4">
        <v>1595</v>
      </c>
    </row>
    <row r="27" spans="8:9" x14ac:dyDescent="0.25">
      <c r="H27" s="1">
        <v>45413</v>
      </c>
      <c r="I27" s="4">
        <v>1604</v>
      </c>
    </row>
  </sheetData>
  <conditionalFormatting sqref="E2:E5">
    <cfRule type="cellIs" dxfId="0" priority="1" operator="greaterThan">
      <formula>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Registro_de_Ventas</vt:lpstr>
      <vt:lpstr>Reglas_de_Comision</vt:lpstr>
      <vt:lpstr>Resumen_por_Vendedor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Sergio Jiménez Canales</cp:lastModifiedBy>
  <dcterms:created xsi:type="dcterms:W3CDTF">2025-05-27T14:54:29Z</dcterms:created>
  <dcterms:modified xsi:type="dcterms:W3CDTF">2025-05-27T15:03:28Z</dcterms:modified>
</cp:coreProperties>
</file>